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<sst xmlns="http://schemas.openxmlformats.org/spreadsheetml/2006/main" count="259" uniqueCount="131">
  <si>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</si>
  <si>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</si>
  <si>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</si>
  <si>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</si>
  <si>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</si>
  <si>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</si>
  <si>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</si>
  <si>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</si>
  <si>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</si>
  <si>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</si>
  <si>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</si>
  <si>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</si>
  <si>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</si>
  <si>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</si>
  <si>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</si>
  <si>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</si>
  <si>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</si>
  <si>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</si>
  <si>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</si>
  <si>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</si>
  <si>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</si>
  <si>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</si>
  <si>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</si>
  <si>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</si>
  <si>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</si>
  <si>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</si>
  <si>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</si>
  <si>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</si>
  <si>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</si>
  <si>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</si>
  <si>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</si>
  <si>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</si>
  <si>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</si>
  <si>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</si>
  <si>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</si>
  <si>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</si>
  <si>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</si>
  <si>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</si>
  <si>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</si>
  <si>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</si>
  <si>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</si>
  <si>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</si>
  <si>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</si>
  <si>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</si>
  <si>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</si>
  <si>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</si>
  <si>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</si>
  <si>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</si>
  <si>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</si>
  <si>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</si>
  <si>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</si>
  <si>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</si>
  <si>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</si>
  <si>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</si>
  <si>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</si>
  <si>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</si>
  <si>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</si>
  <si>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</si>
  <si>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</si>
  <si>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</si>
  <si>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</si>
  <si>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</si>
  <si>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</si>
  <si>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</si>
  <si>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</si>
  <si>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</si>
  <si>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</si>
  <si>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</si>
  <si>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</si>
  <si>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</si>
  <si>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</si>
  <si>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</si>
  <si>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</si>
  <si>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</si>
  <si>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</si>
  <si>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</si>
  <si>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</si>
  <si>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</si>
  <si>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</si>
  <si>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</si>
  <si>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</si>
  <si>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</si>
  <si>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</si>
  <si>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</si>
  <si>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</si>
  <si>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</si>
  <si>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</si>
  <si>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</si>
  <si>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</si>
  <si>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</si>
  <si>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</si>
  <si>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</si>
  <si>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</si>
  <si>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</si>
  <si>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</si>
  <si>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</si>
  <si>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</si>
  <si>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</si>
  <si>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</si>
  <si>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</si>
  <si>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</si>
  <si>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</si>
  <si>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</si>
  <si>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</si>
  <si>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</si>
  <si>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</si>
  <si>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</si>
  <si>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</si>
  <si>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</si>
  <si>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</si>
  <si>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</si>
  <si>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</si>
  <si>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</si>
  <si>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</si>
  <si>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</si>
  <si>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</si>
  <si>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</si>
  <si>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</si>
  <si>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</si>
  <si>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</si>
  <si>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</si>
  <si>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</si>
  <si>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</si>
  <si>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</si>
  <si>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</si>
  <si>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</si>
  <si>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</si>
  <si>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INDEX 2016/2015 %</t>
  </si>
  <si>
    <t>ROZDÍL/DIFF. 2016/15</t>
  </si>
  <si>
    <t>ROK  / YEAR 2016</t>
  </si>
  <si>
    <t>Total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</si>
</sst>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sz val="10"/>
      <color rgb="FF008080"/>
      <name val="Arial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4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5" fillId="11" borderId="15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9" fillId="19" borderId="17" xfId="0" applyNumberFormat="1" applyFont="1" applyFill="1" applyBorder="1" applyAlignment="1" quotePrefix="1">
      <alignment horizontal="right"/>
    </xf>
    <xf numFmtId="3" fontId="31" fillId="24" borderId="18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11" borderId="26" xfId="0" applyNumberFormat="1" applyFont="1" applyFill="1" applyBorder="1" applyAlignment="1" quotePrefix="1">
      <alignment horizontal="right"/>
    </xf>
    <xf numFmtId="3" fontId="43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3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6" borderId="13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 horizontal="right"/>
    </xf>
    <xf numFmtId="3" fontId="44" fillId="27" borderId="13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9" fillId="19" borderId="27" xfId="0" applyNumberFormat="1" applyFont="1" applyFill="1" applyBorder="1" applyAlignment="1">
      <alignment/>
    </xf>
    <xf numFmtId="3" fontId="44" fillId="27" borderId="28" xfId="0" applyNumberFormat="1" applyFont="1" applyFill="1" applyBorder="1" applyAlignment="1">
      <alignment/>
    </xf>
    <xf numFmtId="3" fontId="44" fillId="27" borderId="29" xfId="0" applyNumberFormat="1" applyFont="1" applyFill="1" applyBorder="1" applyAlignment="1">
      <alignment/>
    </xf>
    <xf numFmtId="3" fontId="25" fillId="0" borderId="30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32" fillId="24" borderId="17" xfId="0" applyNumberFormat="1" applyFont="1" applyFill="1" applyBorder="1" applyAlignment="1">
      <alignment/>
    </xf>
    <xf numFmtId="3" fontId="25" fillId="28" borderId="22" xfId="0" applyNumberFormat="1" applyFont="1" applyFill="1" applyBorder="1" applyAlignment="1">
      <alignment horizontal="center"/>
    </xf>
    <xf numFmtId="3" fontId="25" fillId="28" borderId="13" xfId="0" applyNumberFormat="1" applyFont="1" applyFill="1" applyBorder="1" applyAlignment="1">
      <alignment horizontal="center"/>
    </xf>
    <xf numFmtId="3" fontId="28" fillId="28" borderId="13" xfId="0" applyNumberFormat="1" applyFont="1" applyFill="1" applyBorder="1" applyAlignment="1">
      <alignment horizontal="center"/>
    </xf>
    <xf numFmtId="3" fontId="28" fillId="28" borderId="1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/>
    </xf>
    <xf numFmtId="3" fontId="0" fillId="0" borderId="17" xfId="0" applyNumberFormat="1" applyFont="1" applyBorder="1" applyAlignment="1">
      <alignment/>
    </xf>
    <xf numFmtId="3" fontId="25" fillId="15" borderId="14" xfId="48" applyNumberFormat="1" applyFont="1" applyFill="1" applyBorder="1" applyAlignment="1" quotePrefix="1">
      <alignment horizontal="center" wrapText="1"/>
      <protection/>
    </xf>
    <xf numFmtId="3" fontId="25" fillId="15" borderId="14" xfId="48" applyNumberFormat="1" applyFont="1" applyFill="1" applyBorder="1" applyAlignment="1">
      <alignment horizontal="center" wrapText="1"/>
      <protection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2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29" borderId="14" xfId="48" applyNumberFormat="1" applyFont="1" applyFill="1" applyBorder="1" applyAlignment="1" quotePrefix="1">
      <alignment horizontal="center" wrapText="1"/>
      <protection/>
    </xf>
    <xf numFmtId="3" fontId="25" fillId="29" borderId="21" xfId="48" applyNumberFormat="1" applyFont="1" applyFill="1" applyBorder="1" applyAlignment="1" quotePrefix="1">
      <alignment horizontal="center" wrapText="1"/>
      <protection/>
    </xf>
    <xf numFmtId="3" fontId="36" fillId="8" borderId="32" xfId="0" applyNumberFormat="1" applyFont="1" applyFill="1" applyBorder="1" applyAlignment="1">
      <alignment horizontal="right"/>
    </xf>
    <xf numFmtId="3" fontId="4" fillId="0" borderId="34" xfId="47" applyNumberFormat="1" applyFont="1" applyFill="1" applyBorder="1" applyAlignment="1" quotePrefix="1">
      <alignment/>
      <protection/>
    </xf>
    <xf numFmtId="3" fontId="4" fillId="0" borderId="20" xfId="47" applyNumberFormat="1" applyFont="1" applyFill="1" applyBorder="1" applyAlignment="1" quotePrefix="1">
      <alignment/>
      <protection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6" xfId="0" applyNumberFormat="1" applyFont="1" applyFill="1" applyBorder="1" applyAlignment="1">
      <alignment horizontal="right"/>
    </xf>
    <xf numFmtId="3" fontId="25" fillId="28" borderId="14" xfId="0" applyNumberFormat="1" applyFont="1" applyFill="1" applyBorder="1" applyAlignment="1">
      <alignment horizontal="center"/>
    </xf>
    <xf numFmtId="3" fontId="31" fillId="15" borderId="25" xfId="0" applyNumberFormat="1" applyFont="1" applyFill="1" applyBorder="1" applyAlignment="1" quotePrefix="1">
      <alignment horizontal="right"/>
    </xf>
    <xf numFmtId="3" fontId="30" fillId="30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9" borderId="25" xfId="0" applyNumberFormat="1" applyFont="1" applyFill="1" applyBorder="1" applyAlignment="1">
      <alignment/>
    </xf>
    <xf numFmtId="3" fontId="31" fillId="29" borderId="37" xfId="0" applyNumberFormat="1" applyFont="1" applyFill="1" applyBorder="1" applyAlignment="1">
      <alignment/>
    </xf>
    <xf numFmtId="3" fontId="31" fillId="29" borderId="26" xfId="0" applyNumberFormat="1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3" fontId="4" fillId="0" borderId="13" xfId="47" applyNumberFormat="1" applyFont="1" applyFill="1" applyBorder="1" applyAlignment="1" quotePrefix="1">
      <alignment/>
      <protection/>
    </xf>
    <xf numFmtId="3" fontId="42" fillId="11" borderId="2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3" xfId="47" applyNumberFormat="1" applyFont="1" applyBorder="1">
      <alignment/>
      <protection/>
    </xf>
    <xf numFmtId="3" fontId="29" fillId="19" borderId="13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31" fillId="29" borderId="21" xfId="0" applyNumberFormat="1" applyFont="1" applyFill="1" applyBorder="1" applyAlignment="1">
      <alignment/>
    </xf>
    <xf numFmtId="3" fontId="4" fillId="0" borderId="17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7" xfId="0" applyNumberFormat="1" applyFont="1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37" xfId="0" applyNumberFormat="1" applyFont="1" applyFill="1" applyBorder="1" applyAlignment="1" quotePrefix="1">
      <alignment horizontal="right"/>
    </xf>
    <xf numFmtId="3" fontId="25" fillId="0" borderId="17" xfId="47" applyNumberFormat="1" applyFont="1" applyFill="1" applyBorder="1" applyAlignment="1" quotePrefix="1">
      <alignment horizontal="right"/>
      <protection/>
    </xf>
    <xf numFmtId="3" fontId="25" fillId="0" borderId="17" xfId="47" applyNumberFormat="1" applyFont="1" applyFill="1" applyBorder="1" applyAlignment="1" quotePrefix="1">
      <alignment/>
      <protection/>
    </xf>
    <xf numFmtId="3" fontId="25" fillId="0" borderId="17" xfId="47" applyNumberFormat="1" applyFont="1" applyBorder="1">
      <alignment/>
      <protection/>
    </xf>
    <xf numFmtId="3" fontId="25" fillId="0" borderId="17" xfId="47" applyNumberFormat="1" applyFont="1" applyBorder="1" applyAlignment="1">
      <alignment/>
      <protection/>
    </xf>
    <xf numFmtId="3" fontId="25" fillId="0" borderId="17" xfId="47" applyNumberFormat="1" applyFont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3" fontId="25" fillId="11" borderId="26" xfId="48" applyNumberFormat="1" applyFont="1" applyFill="1" applyBorder="1" applyAlignment="1" quotePrefix="1">
      <alignment horizontal="center" wrapText="1"/>
      <protection/>
    </xf>
    <xf numFmtId="3" fontId="25" fillId="11" borderId="15" xfId="48" applyNumberFormat="1" applyFont="1" applyFill="1" applyBorder="1" applyAlignment="1">
      <alignment horizontal="center" wrapText="1"/>
      <protection/>
    </xf>
    <xf numFmtId="3" fontId="25" fillId="15" borderId="38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8" borderId="20" xfId="0" applyNumberFormat="1" applyFont="1" applyFill="1" applyBorder="1" applyAlignment="1">
      <alignment horizontal="center"/>
    </xf>
    <xf numFmtId="3" fontId="4" fillId="0" borderId="39" xfId="47" applyNumberFormat="1" applyFont="1" applyFill="1" applyBorder="1" applyAlignment="1" quotePrefix="1">
      <alignment horizontal="right"/>
      <protection/>
    </xf>
    <xf numFmtId="3" fontId="4" fillId="0" borderId="30" xfId="47" applyNumberFormat="1" applyFont="1" applyFill="1" applyBorder="1" applyAlignment="1" quotePrefix="1">
      <alignment horizontal="right"/>
      <protection/>
    </xf>
    <xf numFmtId="3" fontId="4" fillId="0" borderId="4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41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4" fillId="27" borderId="42" xfId="0" applyNumberFormat="1" applyFont="1" applyFill="1" applyBorder="1" applyAlignment="1">
      <alignment/>
    </xf>
    <xf numFmtId="3" fontId="44" fillId="27" borderId="22" xfId="0" applyNumberFormat="1" applyFont="1" applyFill="1" applyBorder="1" applyAlignment="1">
      <alignment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8" xfId="47" applyNumberFormat="1" applyFont="1" applyBorder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3" fillId="29" borderId="22" xfId="0" applyNumberFormat="1" applyFont="1" applyFill="1" applyBorder="1" applyAlignment="1">
      <alignment/>
    </xf>
    <xf numFmtId="3" fontId="27" fillId="31" borderId="14" xfId="0" applyNumberFormat="1" applyFont="1" applyFill="1" applyBorder="1" applyAlignment="1">
      <alignment/>
    </xf>
    <xf numFmtId="3" fontId="44" fillId="31" borderId="14" xfId="0" applyNumberFormat="1" applyFont="1" applyFill="1" applyBorder="1" applyAlignment="1">
      <alignment/>
    </xf>
    <xf numFmtId="3" fontId="25" fillId="0" borderId="43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4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9" borderId="44" xfId="0" applyNumberFormat="1" applyFont="1" applyFill="1" applyBorder="1" applyAlignment="1">
      <alignment/>
    </xf>
    <xf numFmtId="164" fontId="34" fillId="8" borderId="45" xfId="0" applyNumberFormat="1" applyFont="1" applyFill="1" applyBorder="1" applyAlignment="1">
      <alignment horizontal="right"/>
    </xf>
    <xf numFmtId="3" fontId="36" fillId="8" borderId="46" xfId="0" applyNumberFormat="1" applyFont="1" applyFill="1" applyBorder="1" applyAlignment="1">
      <alignment horizontal="right"/>
    </xf>
    <xf numFmtId="3" fontId="43" fillId="11" borderId="26" xfId="0" applyNumberFormat="1" applyFont="1" applyFill="1" applyBorder="1" applyAlignment="1" quotePrefix="1">
      <alignment horizontal="right"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27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9" fillId="19" borderId="17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29" borderId="26" xfId="0" applyNumberFormat="1" applyFont="1" applyFill="1" applyBorder="1" applyAlignment="1">
      <alignment/>
    </xf>
    <xf numFmtId="3" fontId="29" fillId="19" borderId="17" xfId="0" applyNumberFormat="1" applyFont="1" applyFill="1" applyBorder="1" applyAlignment="1">
      <alignment/>
    </xf>
    <xf numFmtId="3" fontId="45" fillId="15" borderId="21" xfId="0" applyNumberFormat="1" applyFont="1" applyFill="1" applyBorder="1" applyAlignment="1">
      <alignment horizontal="center"/>
    </xf>
    <xf numFmtId="3" fontId="36" fillId="8" borderId="33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49" fontId="46" fillId="8" borderId="13" xfId="0" applyNumberFormat="1" applyFont="1" applyFill="1" applyBorder="1" applyAlignment="1">
      <alignment horizontal="center"/>
    </xf>
    <xf numFmtId="49" fontId="47" fillId="8" borderId="14" xfId="0" applyNumberFormat="1" applyFont="1" applyFill="1" applyBorder="1" applyAlignment="1">
      <alignment horizontal="center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3" fontId="25" fillId="11" borderId="37" xfId="48" applyNumberFormat="1" applyFont="1" applyFill="1" applyBorder="1" applyAlignment="1">
      <alignment horizontal="center" vertical="center"/>
      <protection/>
    </xf>
    <xf numFmtId="3" fontId="25" fillId="11" borderId="47" xfId="48" applyNumberFormat="1" applyFont="1" applyFill="1" applyBorder="1" applyAlignment="1">
      <alignment horizontal="center" vertical="center"/>
      <protection/>
    </xf>
    <xf numFmtId="3" fontId="26" fillId="11" borderId="37" xfId="48" applyNumberFormat="1" applyFont="1" applyFill="1" applyBorder="1" applyAlignment="1">
      <alignment horizontal="center" vertical="center"/>
      <protection/>
    </xf>
    <xf numFmtId="3" fontId="26" fillId="11" borderId="47" xfId="48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AR13">
      <selection activeCell="BE46" sqref="BE44:BE46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1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116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117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175" t="s">
        <v>118</v>
      </c>
      <c r="B3" s="176"/>
      <c r="C3" s="128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29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29" t="s">
        <v>112</v>
      </c>
      <c r="AV3" s="3" t="s">
        <v>80</v>
      </c>
      <c r="AW3" s="3" t="s">
        <v>82</v>
      </c>
      <c r="AX3" s="3" t="s">
        <v>84</v>
      </c>
      <c r="AY3" s="65" t="s">
        <v>120</v>
      </c>
      <c r="AZ3" s="65" t="s">
        <v>121</v>
      </c>
      <c r="BA3" s="65" t="s">
        <v>122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175">
        <v>1</v>
      </c>
      <c r="BJ3" s="176"/>
    </row>
    <row r="4" spans="1:62" ht="43.5" customHeight="1" thickBot="1">
      <c r="A4" s="177" t="s">
        <v>100</v>
      </c>
      <c r="B4" s="178"/>
      <c r="C4" s="129" t="s">
        <v>1</v>
      </c>
      <c r="D4" s="51" t="s">
        <v>130</v>
      </c>
      <c r="E4" s="126" t="s">
        <v>3</v>
      </c>
      <c r="F4" s="11" t="s">
        <v>5</v>
      </c>
      <c r="G4" s="11" t="s">
        <v>7</v>
      </c>
      <c r="H4" s="11" t="s">
        <v>9</v>
      </c>
      <c r="I4" s="11" t="s">
        <v>11</v>
      </c>
      <c r="J4" s="12" t="s">
        <v>13</v>
      </c>
      <c r="K4" s="12" t="s">
        <v>15</v>
      </c>
      <c r="L4" s="11" t="s">
        <v>17</v>
      </c>
      <c r="M4" s="11" t="s">
        <v>19</v>
      </c>
      <c r="N4" s="11" t="s">
        <v>21</v>
      </c>
      <c r="O4" s="11" t="s">
        <v>25</v>
      </c>
      <c r="P4" s="11" t="s">
        <v>27</v>
      </c>
      <c r="Q4" s="11" t="s">
        <v>29</v>
      </c>
      <c r="R4" s="11" t="s">
        <v>102</v>
      </c>
      <c r="S4" s="11" t="s">
        <v>30</v>
      </c>
      <c r="T4" s="11" t="s">
        <v>32</v>
      </c>
      <c r="U4" s="11" t="s">
        <v>33</v>
      </c>
      <c r="V4" s="11" t="s">
        <v>35</v>
      </c>
      <c r="W4" s="11" t="s">
        <v>37</v>
      </c>
      <c r="X4" s="11" t="s">
        <v>39</v>
      </c>
      <c r="Y4" s="11" t="s">
        <v>41</v>
      </c>
      <c r="Z4" s="11" t="s">
        <v>43</v>
      </c>
      <c r="AA4" s="11" t="s">
        <v>45</v>
      </c>
      <c r="AB4" s="11" t="s">
        <v>47</v>
      </c>
      <c r="AC4" s="11" t="s">
        <v>49</v>
      </c>
      <c r="AD4" s="11" t="s">
        <v>51</v>
      </c>
      <c r="AE4" s="11" t="s">
        <v>53</v>
      </c>
      <c r="AF4" s="11" t="s">
        <v>55</v>
      </c>
      <c r="AG4" s="11" t="s">
        <v>57</v>
      </c>
      <c r="AH4" s="11" t="s">
        <v>23</v>
      </c>
      <c r="AI4" s="11" t="s">
        <v>59</v>
      </c>
      <c r="AJ4" s="11" t="s">
        <v>61</v>
      </c>
      <c r="AK4" s="11" t="s">
        <v>63</v>
      </c>
      <c r="AL4" s="11" t="s">
        <v>65</v>
      </c>
      <c r="AM4" s="11" t="s">
        <v>67</v>
      </c>
      <c r="AN4" s="11" t="s">
        <v>69</v>
      </c>
      <c r="AO4" s="11" t="s">
        <v>71</v>
      </c>
      <c r="AP4" s="11" t="s">
        <v>73</v>
      </c>
      <c r="AQ4" s="11" t="s">
        <v>75</v>
      </c>
      <c r="AR4" s="11" t="s">
        <v>104</v>
      </c>
      <c r="AS4" s="11" t="s">
        <v>77</v>
      </c>
      <c r="AT4" s="11" t="s">
        <v>79</v>
      </c>
      <c r="AU4" s="127" t="s">
        <v>113</v>
      </c>
      <c r="AV4" s="11" t="s">
        <v>81</v>
      </c>
      <c r="AW4" s="11" t="s">
        <v>83</v>
      </c>
      <c r="AX4" s="11" t="s">
        <v>85</v>
      </c>
      <c r="AY4" s="66" t="s">
        <v>123</v>
      </c>
      <c r="AZ4" s="66" t="s">
        <v>124</v>
      </c>
      <c r="BA4" s="66" t="s">
        <v>125</v>
      </c>
      <c r="BB4" s="11" t="s">
        <v>87</v>
      </c>
      <c r="BC4" s="11" t="s">
        <v>89</v>
      </c>
      <c r="BD4" s="11" t="s">
        <v>91</v>
      </c>
      <c r="BE4" s="11" t="s">
        <v>93</v>
      </c>
      <c r="BF4" s="11" t="s">
        <v>95</v>
      </c>
      <c r="BG4" s="12" t="s">
        <v>97</v>
      </c>
      <c r="BH4" s="55" t="s">
        <v>99</v>
      </c>
      <c r="BI4" s="177" t="s">
        <v>100</v>
      </c>
      <c r="BJ4" s="178"/>
    </row>
    <row r="5" spans="1:62" ht="12.75">
      <c r="A5" s="180">
        <v>2015</v>
      </c>
      <c r="B5" s="24">
        <v>1</v>
      </c>
      <c r="C5" s="92">
        <v>95801</v>
      </c>
      <c r="D5" s="35">
        <f>BH5-C5</f>
        <v>692815</v>
      </c>
      <c r="E5" s="135">
        <v>9452</v>
      </c>
      <c r="F5" s="135">
        <v>2218</v>
      </c>
      <c r="G5" s="135">
        <v>3654</v>
      </c>
      <c r="H5" s="135">
        <v>729</v>
      </c>
      <c r="I5" s="135">
        <v>5141</v>
      </c>
      <c r="J5" s="120">
        <v>29671</v>
      </c>
      <c r="K5" s="135">
        <v>4041</v>
      </c>
      <c r="L5" s="135">
        <v>7285</v>
      </c>
      <c r="M5" s="135">
        <v>257</v>
      </c>
      <c r="N5" s="120">
        <v>55563</v>
      </c>
      <c r="O5" s="135">
        <v>423</v>
      </c>
      <c r="P5" s="135">
        <v>1379</v>
      </c>
      <c r="Q5" s="135">
        <v>803</v>
      </c>
      <c r="R5" s="135">
        <v>289</v>
      </c>
      <c r="S5" s="135">
        <v>61</v>
      </c>
      <c r="T5" s="135">
        <v>6365</v>
      </c>
      <c r="U5" s="135">
        <v>143</v>
      </c>
      <c r="V5" s="120">
        <v>67027</v>
      </c>
      <c r="W5" s="135">
        <v>10266</v>
      </c>
      <c r="X5" s="135">
        <v>5212</v>
      </c>
      <c r="Y5" s="120">
        <v>15094</v>
      </c>
      <c r="Z5" s="135">
        <v>2941</v>
      </c>
      <c r="AA5" s="135">
        <v>11197</v>
      </c>
      <c r="AB5" s="135">
        <v>4955</v>
      </c>
      <c r="AC5" s="135">
        <v>143180</v>
      </c>
      <c r="AD5" s="135">
        <v>11191</v>
      </c>
      <c r="AE5" s="120">
        <v>23939</v>
      </c>
      <c r="AF5" s="135">
        <v>1990</v>
      </c>
      <c r="AG5" s="120">
        <v>44251</v>
      </c>
      <c r="AH5" s="135">
        <v>6789</v>
      </c>
      <c r="AI5" s="120">
        <v>12981</v>
      </c>
      <c r="AJ5" s="135">
        <v>6801</v>
      </c>
      <c r="AK5" s="135">
        <v>7027</v>
      </c>
      <c r="AL5" s="135">
        <v>8568</v>
      </c>
      <c r="AM5" s="135">
        <v>17167</v>
      </c>
      <c r="AN5" s="135">
        <v>16359</v>
      </c>
      <c r="AO5" s="135">
        <v>3153</v>
      </c>
      <c r="AP5" s="120">
        <v>27916</v>
      </c>
      <c r="AQ5" s="135">
        <v>11979</v>
      </c>
      <c r="AR5" s="135">
        <v>2949</v>
      </c>
      <c r="AS5" s="135">
        <v>6513</v>
      </c>
      <c r="AT5" s="135">
        <v>9255</v>
      </c>
      <c r="AU5" s="135">
        <v>2806</v>
      </c>
      <c r="AV5" s="120">
        <v>16438</v>
      </c>
      <c r="AW5" s="135">
        <v>9752</v>
      </c>
      <c r="AX5" s="135">
        <v>19546</v>
      </c>
      <c r="AY5" s="77">
        <v>4140</v>
      </c>
      <c r="AZ5" s="77">
        <v>712</v>
      </c>
      <c r="BA5" s="77">
        <v>876</v>
      </c>
      <c r="BB5" s="135">
        <v>13912</v>
      </c>
      <c r="BC5" s="135">
        <v>1151</v>
      </c>
      <c r="BD5" s="135">
        <v>4050</v>
      </c>
      <c r="BE5" s="135">
        <v>11678</v>
      </c>
      <c r="BF5" s="136">
        <v>973</v>
      </c>
      <c r="BG5" s="114">
        <v>607</v>
      </c>
      <c r="BH5" s="104">
        <v>788616</v>
      </c>
      <c r="BI5" s="179">
        <v>2015</v>
      </c>
      <c r="BJ5" s="38">
        <v>1</v>
      </c>
    </row>
    <row r="6" spans="1:62" ht="12.75">
      <c r="A6" s="180"/>
      <c r="B6" s="25">
        <v>2</v>
      </c>
      <c r="C6" s="92">
        <v>102569</v>
      </c>
      <c r="D6" s="35">
        <f>BH6-C6</f>
        <v>652272</v>
      </c>
      <c r="E6" s="135">
        <v>11251</v>
      </c>
      <c r="F6" s="135">
        <v>3095</v>
      </c>
      <c r="G6" s="135">
        <v>7377</v>
      </c>
      <c r="H6" s="135">
        <v>543</v>
      </c>
      <c r="I6" s="135">
        <v>7949</v>
      </c>
      <c r="J6" s="120">
        <v>34990</v>
      </c>
      <c r="K6" s="135">
        <v>2916</v>
      </c>
      <c r="L6" s="135">
        <v>9073</v>
      </c>
      <c r="M6" s="135">
        <v>239</v>
      </c>
      <c r="N6" s="120">
        <v>49726</v>
      </c>
      <c r="O6" s="135">
        <v>759</v>
      </c>
      <c r="P6" s="135">
        <v>1374</v>
      </c>
      <c r="Q6" s="135">
        <v>877</v>
      </c>
      <c r="R6" s="135">
        <v>330</v>
      </c>
      <c r="S6" s="135">
        <v>76</v>
      </c>
      <c r="T6" s="135">
        <v>7608</v>
      </c>
      <c r="U6" s="135">
        <v>313</v>
      </c>
      <c r="V6" s="120">
        <v>81318</v>
      </c>
      <c r="W6" s="135">
        <v>14554</v>
      </c>
      <c r="X6" s="135">
        <v>6605</v>
      </c>
      <c r="Y6" s="120">
        <v>19824</v>
      </c>
      <c r="Z6" s="135">
        <v>4112</v>
      </c>
      <c r="AA6" s="135">
        <v>14128</v>
      </c>
      <c r="AB6" s="135">
        <v>6990</v>
      </c>
      <c r="AC6" s="135">
        <v>48606</v>
      </c>
      <c r="AD6" s="135">
        <v>7281</v>
      </c>
      <c r="AE6" s="120">
        <v>30273</v>
      </c>
      <c r="AF6" s="135">
        <v>1760</v>
      </c>
      <c r="AG6" s="120">
        <v>67525</v>
      </c>
      <c r="AH6" s="135">
        <v>4441</v>
      </c>
      <c r="AI6" s="120">
        <v>15276</v>
      </c>
      <c r="AJ6" s="135">
        <v>12006</v>
      </c>
      <c r="AK6" s="135">
        <v>6687</v>
      </c>
      <c r="AL6" s="135">
        <v>10842</v>
      </c>
      <c r="AM6" s="135">
        <v>9748</v>
      </c>
      <c r="AN6" s="135">
        <v>12202</v>
      </c>
      <c r="AO6" s="135">
        <v>3942</v>
      </c>
      <c r="AP6" s="120">
        <v>29707</v>
      </c>
      <c r="AQ6" s="135">
        <v>7085</v>
      </c>
      <c r="AR6" s="135">
        <v>2059</v>
      </c>
      <c r="AS6" s="135">
        <v>6181</v>
      </c>
      <c r="AT6" s="135">
        <v>13620</v>
      </c>
      <c r="AU6" s="135">
        <v>3386</v>
      </c>
      <c r="AV6" s="120">
        <v>15351</v>
      </c>
      <c r="AW6" s="135">
        <v>11756</v>
      </c>
      <c r="AX6" s="135">
        <v>16549</v>
      </c>
      <c r="AY6" s="77">
        <v>5290</v>
      </c>
      <c r="AZ6" s="77">
        <v>783</v>
      </c>
      <c r="BA6" s="77">
        <v>567</v>
      </c>
      <c r="BB6" s="135">
        <v>13351</v>
      </c>
      <c r="BC6" s="135">
        <v>651</v>
      </c>
      <c r="BD6" s="135">
        <v>4374</v>
      </c>
      <c r="BE6" s="135">
        <v>3930</v>
      </c>
      <c r="BF6" s="136">
        <v>552</v>
      </c>
      <c r="BG6" s="114">
        <v>464</v>
      </c>
      <c r="BH6" s="104">
        <v>754841</v>
      </c>
      <c r="BI6" s="179"/>
      <c r="BJ6" s="38">
        <v>2</v>
      </c>
    </row>
    <row r="7" spans="1:63" ht="13.5" thickBot="1">
      <c r="A7" s="180"/>
      <c r="B7" s="26">
        <v>3</v>
      </c>
      <c r="C7" s="92">
        <v>123684</v>
      </c>
      <c r="D7" s="35">
        <f>BH7-C7</f>
        <v>1012879</v>
      </c>
      <c r="E7" s="135">
        <v>11622</v>
      </c>
      <c r="F7" s="135">
        <v>3353</v>
      </c>
      <c r="G7" s="135">
        <v>14159</v>
      </c>
      <c r="H7" s="135">
        <v>1392</v>
      </c>
      <c r="I7" s="135">
        <v>12533</v>
      </c>
      <c r="J7" s="120">
        <v>37355</v>
      </c>
      <c r="K7" s="135">
        <v>8864</v>
      </c>
      <c r="L7" s="135">
        <v>10601</v>
      </c>
      <c r="M7" s="135">
        <v>455</v>
      </c>
      <c r="N7" s="120">
        <v>134216</v>
      </c>
      <c r="O7" s="135">
        <v>489</v>
      </c>
      <c r="P7" s="135">
        <v>2358</v>
      </c>
      <c r="Q7" s="135">
        <v>1434</v>
      </c>
      <c r="R7" s="135">
        <v>555</v>
      </c>
      <c r="S7" s="135">
        <v>113</v>
      </c>
      <c r="T7" s="135">
        <v>12156</v>
      </c>
      <c r="U7" s="135">
        <v>357</v>
      </c>
      <c r="V7" s="120">
        <v>149611</v>
      </c>
      <c r="W7" s="135">
        <v>18646</v>
      </c>
      <c r="X7" s="135">
        <v>11247</v>
      </c>
      <c r="Y7" s="120">
        <v>19622</v>
      </c>
      <c r="Z7" s="135">
        <v>5698</v>
      </c>
      <c r="AA7" s="135">
        <v>22502</v>
      </c>
      <c r="AB7" s="135">
        <v>8660</v>
      </c>
      <c r="AC7" s="135">
        <v>74982</v>
      </c>
      <c r="AD7" s="135">
        <v>12928</v>
      </c>
      <c r="AE7" s="120">
        <v>35762</v>
      </c>
      <c r="AF7" s="135">
        <v>3969</v>
      </c>
      <c r="AG7" s="120">
        <v>76110</v>
      </c>
      <c r="AH7" s="135">
        <v>9670</v>
      </c>
      <c r="AI7" s="120">
        <v>31325</v>
      </c>
      <c r="AJ7" s="135">
        <v>10934</v>
      </c>
      <c r="AK7" s="135">
        <v>10222</v>
      </c>
      <c r="AL7" s="135">
        <v>18389</v>
      </c>
      <c r="AM7" s="135">
        <v>12428</v>
      </c>
      <c r="AN7" s="135">
        <v>20122</v>
      </c>
      <c r="AO7" s="135">
        <v>8254</v>
      </c>
      <c r="AP7" s="120">
        <v>52976</v>
      </c>
      <c r="AQ7" s="135">
        <v>7506</v>
      </c>
      <c r="AR7" s="135">
        <v>4198</v>
      </c>
      <c r="AS7" s="135">
        <v>8746</v>
      </c>
      <c r="AT7" s="135">
        <v>15233</v>
      </c>
      <c r="AU7" s="135">
        <v>5205</v>
      </c>
      <c r="AV7" s="120">
        <v>26138</v>
      </c>
      <c r="AW7" s="135">
        <v>14835</v>
      </c>
      <c r="AX7" s="135">
        <v>19074</v>
      </c>
      <c r="AY7" s="77">
        <v>8121</v>
      </c>
      <c r="AZ7" s="77">
        <v>1464</v>
      </c>
      <c r="BA7" s="77">
        <v>1927</v>
      </c>
      <c r="BB7" s="135">
        <v>21145</v>
      </c>
      <c r="BC7" s="135">
        <v>1253</v>
      </c>
      <c r="BD7" s="135">
        <v>4815</v>
      </c>
      <c r="BE7" s="135">
        <v>5710</v>
      </c>
      <c r="BF7" s="136">
        <v>749</v>
      </c>
      <c r="BG7" s="114">
        <v>691</v>
      </c>
      <c r="BH7" s="104">
        <v>1136563</v>
      </c>
      <c r="BI7" s="179"/>
      <c r="BJ7" s="38">
        <v>3</v>
      </c>
      <c r="BK7" s="33"/>
    </row>
    <row r="8" spans="1:62" ht="13.5" thickBot="1">
      <c r="A8" s="179"/>
      <c r="B8" s="39" t="s">
        <v>105</v>
      </c>
      <c r="C8" s="97">
        <f>SUM(C5:C7)</f>
        <v>322054</v>
      </c>
      <c r="D8" s="148">
        <f>SUM(D5:D7)</f>
        <v>2357966</v>
      </c>
      <c r="E8" s="57">
        <f>SUM(E5:E7)</f>
        <v>32325</v>
      </c>
      <c r="F8" s="57">
        <f>SUM(F5:F7)</f>
        <v>8666</v>
      </c>
      <c r="G8" s="57">
        <f aca="true" t="shared" si="0" ref="G8:BG8">SUM(G5:G7)</f>
        <v>25190</v>
      </c>
      <c r="H8" s="57">
        <f t="shared" si="0"/>
        <v>2664</v>
      </c>
      <c r="I8" s="57">
        <f t="shared" si="0"/>
        <v>25623</v>
      </c>
      <c r="J8" s="160">
        <f t="shared" si="0"/>
        <v>102016</v>
      </c>
      <c r="K8" s="57">
        <f t="shared" si="0"/>
        <v>15821</v>
      </c>
      <c r="L8" s="57">
        <f t="shared" si="0"/>
        <v>26959</v>
      </c>
      <c r="M8" s="57">
        <f t="shared" si="0"/>
        <v>951</v>
      </c>
      <c r="N8" s="160">
        <f t="shared" si="0"/>
        <v>239505</v>
      </c>
      <c r="O8" s="57">
        <f t="shared" si="0"/>
        <v>1671</v>
      </c>
      <c r="P8" s="57">
        <f t="shared" si="0"/>
        <v>5111</v>
      </c>
      <c r="Q8" s="57">
        <f t="shared" si="0"/>
        <v>3114</v>
      </c>
      <c r="R8" s="57">
        <f t="shared" si="0"/>
        <v>1174</v>
      </c>
      <c r="S8" s="57">
        <f t="shared" si="0"/>
        <v>250</v>
      </c>
      <c r="T8" s="57">
        <f t="shared" si="0"/>
        <v>26129</v>
      </c>
      <c r="U8" s="57">
        <f t="shared" si="0"/>
        <v>813</v>
      </c>
      <c r="V8" s="160">
        <f t="shared" si="0"/>
        <v>297956</v>
      </c>
      <c r="W8" s="57">
        <f t="shared" si="0"/>
        <v>43466</v>
      </c>
      <c r="X8" s="57">
        <f t="shared" si="0"/>
        <v>23064</v>
      </c>
      <c r="Y8" s="160">
        <f t="shared" si="0"/>
        <v>54540</v>
      </c>
      <c r="Z8" s="57">
        <f t="shared" si="0"/>
        <v>12751</v>
      </c>
      <c r="AA8" s="57">
        <f t="shared" si="0"/>
        <v>47827</v>
      </c>
      <c r="AB8" s="57">
        <f t="shared" si="0"/>
        <v>20605</v>
      </c>
      <c r="AC8" s="57">
        <f t="shared" si="0"/>
        <v>266768</v>
      </c>
      <c r="AD8" s="57">
        <f t="shared" si="0"/>
        <v>31400</v>
      </c>
      <c r="AE8" s="160">
        <f t="shared" si="0"/>
        <v>89974</v>
      </c>
      <c r="AF8" s="57">
        <f t="shared" si="0"/>
        <v>7719</v>
      </c>
      <c r="AG8" s="160">
        <f t="shared" si="0"/>
        <v>187886</v>
      </c>
      <c r="AH8" s="57">
        <f t="shared" si="0"/>
        <v>20900</v>
      </c>
      <c r="AI8" s="160">
        <f t="shared" si="0"/>
        <v>59582</v>
      </c>
      <c r="AJ8" s="57">
        <f t="shared" si="0"/>
        <v>29741</v>
      </c>
      <c r="AK8" s="57">
        <f t="shared" si="0"/>
        <v>23936</v>
      </c>
      <c r="AL8" s="57">
        <f t="shared" si="0"/>
        <v>37799</v>
      </c>
      <c r="AM8" s="57">
        <f t="shared" si="0"/>
        <v>39343</v>
      </c>
      <c r="AN8" s="57">
        <f t="shared" si="0"/>
        <v>48683</v>
      </c>
      <c r="AO8" s="57">
        <f t="shared" si="0"/>
        <v>15349</v>
      </c>
      <c r="AP8" s="160">
        <f t="shared" si="0"/>
        <v>110599</v>
      </c>
      <c r="AQ8" s="57">
        <f t="shared" si="0"/>
        <v>26570</v>
      </c>
      <c r="AR8" s="57">
        <f t="shared" si="0"/>
        <v>9206</v>
      </c>
      <c r="AS8" s="57">
        <f t="shared" si="0"/>
        <v>21440</v>
      </c>
      <c r="AT8" s="57">
        <f t="shared" si="0"/>
        <v>38108</v>
      </c>
      <c r="AU8" s="57">
        <f t="shared" si="0"/>
        <v>11397</v>
      </c>
      <c r="AV8" s="160">
        <f t="shared" si="0"/>
        <v>57927</v>
      </c>
      <c r="AW8" s="57">
        <f t="shared" si="0"/>
        <v>36343</v>
      </c>
      <c r="AX8" s="57">
        <f t="shared" si="0"/>
        <v>55169</v>
      </c>
      <c r="AY8" s="57">
        <f t="shared" si="0"/>
        <v>17551</v>
      </c>
      <c r="AZ8" s="57">
        <f t="shared" si="0"/>
        <v>2959</v>
      </c>
      <c r="BA8" s="57">
        <f t="shared" si="0"/>
        <v>3370</v>
      </c>
      <c r="BB8" s="57">
        <f t="shared" si="0"/>
        <v>48408</v>
      </c>
      <c r="BC8" s="57">
        <f t="shared" si="0"/>
        <v>3055</v>
      </c>
      <c r="BD8" s="57">
        <f t="shared" si="0"/>
        <v>13239</v>
      </c>
      <c r="BE8" s="57">
        <f t="shared" si="0"/>
        <v>21318</v>
      </c>
      <c r="BF8" s="57">
        <f t="shared" si="0"/>
        <v>2274</v>
      </c>
      <c r="BG8" s="57">
        <f t="shared" si="0"/>
        <v>1762</v>
      </c>
      <c r="BH8" s="105">
        <f>SUM(BH5:BH7)</f>
        <v>2680020</v>
      </c>
      <c r="BI8" s="179"/>
      <c r="BJ8" s="39" t="s">
        <v>105</v>
      </c>
    </row>
    <row r="9" spans="1:62" ht="12.75">
      <c r="A9" s="179"/>
      <c r="B9" s="25">
        <v>4</v>
      </c>
      <c r="C9" s="139">
        <v>127573</v>
      </c>
      <c r="D9" s="34">
        <f aca="true" t="shared" si="1" ref="D9:D17">BH9-C9</f>
        <v>1228803</v>
      </c>
      <c r="E9" s="135">
        <v>19615</v>
      </c>
      <c r="F9" s="135">
        <v>5923</v>
      </c>
      <c r="G9" s="135">
        <v>21108</v>
      </c>
      <c r="H9" s="135">
        <v>1426</v>
      </c>
      <c r="I9" s="135">
        <v>18509</v>
      </c>
      <c r="J9" s="120">
        <v>55022</v>
      </c>
      <c r="K9" s="135">
        <v>6641</v>
      </c>
      <c r="L9" s="135">
        <v>9323</v>
      </c>
      <c r="M9" s="135">
        <v>1288</v>
      </c>
      <c r="N9" s="120">
        <v>105852</v>
      </c>
      <c r="O9" s="135">
        <v>643</v>
      </c>
      <c r="P9" s="135">
        <v>3350</v>
      </c>
      <c r="Q9" s="135">
        <v>1861</v>
      </c>
      <c r="R9" s="135">
        <v>685</v>
      </c>
      <c r="S9" s="135">
        <v>130</v>
      </c>
      <c r="T9" s="135">
        <v>16322</v>
      </c>
      <c r="U9" s="135">
        <v>510</v>
      </c>
      <c r="V9" s="120">
        <v>178284</v>
      </c>
      <c r="W9" s="135">
        <v>26550</v>
      </c>
      <c r="X9" s="135">
        <v>16665</v>
      </c>
      <c r="Y9" s="120">
        <v>26291</v>
      </c>
      <c r="Z9" s="135">
        <v>5869</v>
      </c>
      <c r="AA9" s="135">
        <v>25941</v>
      </c>
      <c r="AB9" s="135">
        <v>10043</v>
      </c>
      <c r="AC9" s="135">
        <v>95171</v>
      </c>
      <c r="AD9" s="135">
        <v>5911</v>
      </c>
      <c r="AE9" s="120">
        <v>34752</v>
      </c>
      <c r="AF9" s="135">
        <v>4917</v>
      </c>
      <c r="AG9" s="120">
        <v>79218</v>
      </c>
      <c r="AH9" s="135">
        <v>14306</v>
      </c>
      <c r="AI9" s="120">
        <v>38422</v>
      </c>
      <c r="AJ9" s="135">
        <v>32469</v>
      </c>
      <c r="AK9" s="135">
        <v>19740</v>
      </c>
      <c r="AL9" s="135">
        <v>25677</v>
      </c>
      <c r="AM9" s="135">
        <v>12884</v>
      </c>
      <c r="AN9" s="135">
        <v>23771</v>
      </c>
      <c r="AO9" s="135">
        <v>12030</v>
      </c>
      <c r="AP9" s="120">
        <v>81961</v>
      </c>
      <c r="AQ9" s="135">
        <v>11652</v>
      </c>
      <c r="AR9" s="135">
        <v>6931</v>
      </c>
      <c r="AS9" s="135">
        <v>10127</v>
      </c>
      <c r="AT9" s="135">
        <v>24869</v>
      </c>
      <c r="AU9" s="135">
        <v>8819</v>
      </c>
      <c r="AV9" s="120">
        <v>31111</v>
      </c>
      <c r="AW9" s="135">
        <v>11908</v>
      </c>
      <c r="AX9" s="135">
        <v>24778</v>
      </c>
      <c r="AY9" s="77">
        <v>7450</v>
      </c>
      <c r="AZ9" s="77">
        <v>2145</v>
      </c>
      <c r="BA9" s="77">
        <v>1946</v>
      </c>
      <c r="BB9" s="135">
        <v>29183</v>
      </c>
      <c r="BC9" s="135">
        <v>1334</v>
      </c>
      <c r="BD9" s="135">
        <v>4932</v>
      </c>
      <c r="BE9" s="135">
        <v>10255</v>
      </c>
      <c r="BF9" s="136">
        <v>1289</v>
      </c>
      <c r="BG9" s="114">
        <v>994</v>
      </c>
      <c r="BH9" s="104">
        <v>1356376</v>
      </c>
      <c r="BI9" s="179"/>
      <c r="BJ9" s="38">
        <v>4</v>
      </c>
    </row>
    <row r="10" spans="1:62" ht="12.75">
      <c r="A10" s="179"/>
      <c r="B10" s="25">
        <v>5</v>
      </c>
      <c r="C10" s="139">
        <v>142126</v>
      </c>
      <c r="D10" s="35">
        <f t="shared" si="1"/>
        <v>1389811</v>
      </c>
      <c r="E10" s="135">
        <v>17970</v>
      </c>
      <c r="F10" s="135">
        <v>6678</v>
      </c>
      <c r="G10" s="135">
        <v>17937</v>
      </c>
      <c r="H10" s="135">
        <v>1447</v>
      </c>
      <c r="I10" s="135">
        <v>16449</v>
      </c>
      <c r="J10" s="120">
        <v>60170</v>
      </c>
      <c r="K10" s="135">
        <v>5723</v>
      </c>
      <c r="L10" s="135">
        <v>9153</v>
      </c>
      <c r="M10" s="135">
        <v>1195</v>
      </c>
      <c r="N10" s="120">
        <v>61768</v>
      </c>
      <c r="O10" s="135">
        <v>585</v>
      </c>
      <c r="P10" s="135">
        <v>4393</v>
      </c>
      <c r="Q10" s="135">
        <v>8210</v>
      </c>
      <c r="R10" s="135">
        <v>898</v>
      </c>
      <c r="S10" s="135">
        <v>165</v>
      </c>
      <c r="T10" s="135">
        <v>18891</v>
      </c>
      <c r="U10" s="135">
        <v>576</v>
      </c>
      <c r="V10" s="120">
        <v>195494</v>
      </c>
      <c r="W10" s="135">
        <v>29958</v>
      </c>
      <c r="X10" s="135">
        <v>15109</v>
      </c>
      <c r="Y10" s="120">
        <v>42045</v>
      </c>
      <c r="Z10" s="135">
        <v>5689</v>
      </c>
      <c r="AA10" s="135">
        <v>34119</v>
      </c>
      <c r="AB10" s="135">
        <v>12029</v>
      </c>
      <c r="AC10" s="135">
        <v>124976</v>
      </c>
      <c r="AD10" s="135">
        <v>7406</v>
      </c>
      <c r="AE10" s="120">
        <v>40582</v>
      </c>
      <c r="AF10" s="135">
        <v>4131</v>
      </c>
      <c r="AG10" s="120">
        <v>77117</v>
      </c>
      <c r="AH10" s="135">
        <v>7359</v>
      </c>
      <c r="AI10" s="120">
        <v>30258</v>
      </c>
      <c r="AJ10" s="135">
        <v>39480</v>
      </c>
      <c r="AK10" s="135">
        <v>33932</v>
      </c>
      <c r="AL10" s="135">
        <v>28235</v>
      </c>
      <c r="AM10" s="135">
        <v>17951</v>
      </c>
      <c r="AN10" s="135">
        <v>25776</v>
      </c>
      <c r="AO10" s="135">
        <v>25329</v>
      </c>
      <c r="AP10" s="120">
        <v>118601</v>
      </c>
      <c r="AQ10" s="135">
        <v>16563</v>
      </c>
      <c r="AR10" s="135">
        <v>7498</v>
      </c>
      <c r="AS10" s="135">
        <v>18581</v>
      </c>
      <c r="AT10" s="135">
        <v>32242</v>
      </c>
      <c r="AU10" s="135">
        <v>17769</v>
      </c>
      <c r="AV10" s="120">
        <v>25991</v>
      </c>
      <c r="AW10" s="135">
        <v>16666</v>
      </c>
      <c r="AX10" s="135">
        <v>32170</v>
      </c>
      <c r="AY10" s="77">
        <v>8679</v>
      </c>
      <c r="AZ10" s="77">
        <v>2186</v>
      </c>
      <c r="BA10" s="77">
        <v>2119</v>
      </c>
      <c r="BB10" s="135">
        <v>31173</v>
      </c>
      <c r="BC10" s="135">
        <v>2307</v>
      </c>
      <c r="BD10" s="135">
        <v>6222</v>
      </c>
      <c r="BE10" s="135">
        <v>18255</v>
      </c>
      <c r="BF10" s="136">
        <v>2558</v>
      </c>
      <c r="BG10" s="114">
        <v>1048</v>
      </c>
      <c r="BH10" s="104">
        <v>1531937</v>
      </c>
      <c r="BI10" s="179"/>
      <c r="BJ10" s="38">
        <v>5</v>
      </c>
    </row>
    <row r="11" spans="1:62" ht="12.75">
      <c r="A11" s="179"/>
      <c r="B11" s="25">
        <v>6</v>
      </c>
      <c r="C11" s="139">
        <v>132358</v>
      </c>
      <c r="D11" s="35">
        <f t="shared" si="1"/>
        <v>1348587</v>
      </c>
      <c r="E11" s="135">
        <v>14060</v>
      </c>
      <c r="F11" s="135">
        <v>4978</v>
      </c>
      <c r="G11" s="135">
        <v>16986</v>
      </c>
      <c r="H11" s="135">
        <v>2431</v>
      </c>
      <c r="I11" s="135">
        <v>15660</v>
      </c>
      <c r="J11" s="120">
        <v>51015</v>
      </c>
      <c r="K11" s="135">
        <v>10444</v>
      </c>
      <c r="L11" s="135">
        <v>10737</v>
      </c>
      <c r="M11" s="135">
        <v>913</v>
      </c>
      <c r="N11" s="120">
        <v>47673</v>
      </c>
      <c r="O11" s="135">
        <v>722</v>
      </c>
      <c r="P11" s="135">
        <v>3873</v>
      </c>
      <c r="Q11" s="135">
        <v>2410</v>
      </c>
      <c r="R11" s="135">
        <v>663</v>
      </c>
      <c r="S11" s="135">
        <v>230</v>
      </c>
      <c r="T11" s="135">
        <v>15116</v>
      </c>
      <c r="U11" s="135">
        <v>895</v>
      </c>
      <c r="V11" s="120">
        <v>177795</v>
      </c>
      <c r="W11" s="135">
        <v>26257</v>
      </c>
      <c r="X11" s="135">
        <v>14730</v>
      </c>
      <c r="Y11" s="120">
        <v>47488</v>
      </c>
      <c r="Z11" s="135">
        <v>7049</v>
      </c>
      <c r="AA11" s="135">
        <v>24468</v>
      </c>
      <c r="AB11" s="135">
        <v>9695</v>
      </c>
      <c r="AC11" s="135">
        <v>92887</v>
      </c>
      <c r="AD11" s="135">
        <v>5765</v>
      </c>
      <c r="AE11" s="120">
        <v>39142</v>
      </c>
      <c r="AF11" s="135">
        <v>2854</v>
      </c>
      <c r="AG11" s="120">
        <v>88856</v>
      </c>
      <c r="AH11" s="135">
        <v>4400</v>
      </c>
      <c r="AI11" s="120">
        <v>49978</v>
      </c>
      <c r="AJ11" s="135">
        <v>23134</v>
      </c>
      <c r="AK11" s="135">
        <v>16531</v>
      </c>
      <c r="AL11" s="135">
        <v>21193</v>
      </c>
      <c r="AM11" s="135">
        <v>14410</v>
      </c>
      <c r="AN11" s="135">
        <v>19932</v>
      </c>
      <c r="AO11" s="135">
        <v>23390</v>
      </c>
      <c r="AP11" s="120">
        <v>149846</v>
      </c>
      <c r="AQ11" s="135">
        <v>16321</v>
      </c>
      <c r="AR11" s="135">
        <v>14148</v>
      </c>
      <c r="AS11" s="135">
        <v>21263</v>
      </c>
      <c r="AT11" s="135">
        <v>46247</v>
      </c>
      <c r="AU11" s="135">
        <v>17637</v>
      </c>
      <c r="AV11" s="120">
        <v>33318</v>
      </c>
      <c r="AW11" s="135">
        <v>18816</v>
      </c>
      <c r="AX11" s="135">
        <v>31435</v>
      </c>
      <c r="AY11" s="77">
        <v>11995</v>
      </c>
      <c r="AZ11" s="77">
        <v>1842</v>
      </c>
      <c r="BA11" s="77">
        <v>2427</v>
      </c>
      <c r="BB11" s="135">
        <v>36145</v>
      </c>
      <c r="BC11" s="135">
        <v>2609</v>
      </c>
      <c r="BD11" s="135">
        <v>6360</v>
      </c>
      <c r="BE11" s="135">
        <v>24926</v>
      </c>
      <c r="BF11" s="136">
        <v>3409</v>
      </c>
      <c r="BG11" s="114">
        <v>1083</v>
      </c>
      <c r="BH11" s="104">
        <v>1480945</v>
      </c>
      <c r="BI11" s="179"/>
      <c r="BJ11" s="38">
        <v>6</v>
      </c>
    </row>
    <row r="12" spans="1:62" ht="13.5" thickBot="1">
      <c r="A12" s="179"/>
      <c r="B12" s="75" t="s">
        <v>107</v>
      </c>
      <c r="C12" s="98">
        <f>SUM(C9:C11)</f>
        <v>402057</v>
      </c>
      <c r="D12" s="150">
        <f t="shared" si="1"/>
        <v>3967201</v>
      </c>
      <c r="E12" s="13">
        <f>SUM(E9:E11)</f>
        <v>51645</v>
      </c>
      <c r="F12" s="13">
        <f>SUM(F9:F11)</f>
        <v>17579</v>
      </c>
      <c r="G12" s="13">
        <f aca="true" t="shared" si="2" ref="G12:BG12">SUM(G9:G11)</f>
        <v>56031</v>
      </c>
      <c r="H12" s="13">
        <f t="shared" si="2"/>
        <v>5304</v>
      </c>
      <c r="I12" s="13">
        <f t="shared" si="2"/>
        <v>50618</v>
      </c>
      <c r="J12" s="161">
        <f t="shared" si="2"/>
        <v>166207</v>
      </c>
      <c r="K12" s="13">
        <f t="shared" si="2"/>
        <v>22808</v>
      </c>
      <c r="L12" s="13">
        <f t="shared" si="2"/>
        <v>29213</v>
      </c>
      <c r="M12" s="13">
        <f t="shared" si="2"/>
        <v>3396</v>
      </c>
      <c r="N12" s="161">
        <f t="shared" si="2"/>
        <v>215293</v>
      </c>
      <c r="O12" s="13">
        <f t="shared" si="2"/>
        <v>1950</v>
      </c>
      <c r="P12" s="13">
        <f t="shared" si="2"/>
        <v>11616</v>
      </c>
      <c r="Q12" s="13">
        <f t="shared" si="2"/>
        <v>12481</v>
      </c>
      <c r="R12" s="13">
        <f t="shared" si="2"/>
        <v>2246</v>
      </c>
      <c r="S12" s="13">
        <f t="shared" si="2"/>
        <v>525</v>
      </c>
      <c r="T12" s="13">
        <f t="shared" si="2"/>
        <v>50329</v>
      </c>
      <c r="U12" s="13">
        <f t="shared" si="2"/>
        <v>1981</v>
      </c>
      <c r="V12" s="161">
        <f t="shared" si="2"/>
        <v>551573</v>
      </c>
      <c r="W12" s="13">
        <f t="shared" si="2"/>
        <v>82765</v>
      </c>
      <c r="X12" s="13">
        <f t="shared" si="2"/>
        <v>46504</v>
      </c>
      <c r="Y12" s="161">
        <f t="shared" si="2"/>
        <v>115824</v>
      </c>
      <c r="Z12" s="13">
        <f t="shared" si="2"/>
        <v>18607</v>
      </c>
      <c r="AA12" s="13">
        <f t="shared" si="2"/>
        <v>84528</v>
      </c>
      <c r="AB12" s="13">
        <f t="shared" si="2"/>
        <v>31767</v>
      </c>
      <c r="AC12" s="164">
        <f t="shared" si="2"/>
        <v>313034</v>
      </c>
      <c r="AD12" s="13">
        <f t="shared" si="2"/>
        <v>19082</v>
      </c>
      <c r="AE12" s="161">
        <f t="shared" si="2"/>
        <v>114476</v>
      </c>
      <c r="AF12" s="13">
        <f t="shared" si="2"/>
        <v>11902</v>
      </c>
      <c r="AG12" s="161">
        <f t="shared" si="2"/>
        <v>245191</v>
      </c>
      <c r="AH12" s="13">
        <f t="shared" si="2"/>
        <v>26065</v>
      </c>
      <c r="AI12" s="161">
        <f t="shared" si="2"/>
        <v>118658</v>
      </c>
      <c r="AJ12" s="13">
        <f t="shared" si="2"/>
        <v>95083</v>
      </c>
      <c r="AK12" s="13">
        <f t="shared" si="2"/>
        <v>70203</v>
      </c>
      <c r="AL12" s="13">
        <f t="shared" si="2"/>
        <v>75105</v>
      </c>
      <c r="AM12" s="13">
        <f t="shared" si="2"/>
        <v>45245</v>
      </c>
      <c r="AN12" s="13">
        <f t="shared" si="2"/>
        <v>69479</v>
      </c>
      <c r="AO12" s="13">
        <f t="shared" si="2"/>
        <v>60749</v>
      </c>
      <c r="AP12" s="161">
        <f t="shared" si="2"/>
        <v>350408</v>
      </c>
      <c r="AQ12" s="13">
        <f t="shared" si="2"/>
        <v>44536</v>
      </c>
      <c r="AR12" s="13">
        <f t="shared" si="2"/>
        <v>28577</v>
      </c>
      <c r="AS12" s="13">
        <f t="shared" si="2"/>
        <v>49971</v>
      </c>
      <c r="AT12" s="13">
        <f t="shared" si="2"/>
        <v>103358</v>
      </c>
      <c r="AU12" s="13">
        <f t="shared" si="2"/>
        <v>44225</v>
      </c>
      <c r="AV12" s="161">
        <f t="shared" si="2"/>
        <v>90420</v>
      </c>
      <c r="AW12" s="13">
        <f t="shared" si="2"/>
        <v>47390</v>
      </c>
      <c r="AX12" s="13">
        <f t="shared" si="2"/>
        <v>88383</v>
      </c>
      <c r="AY12" s="13">
        <f t="shared" si="2"/>
        <v>28124</v>
      </c>
      <c r="AZ12" s="13">
        <f t="shared" si="2"/>
        <v>6173</v>
      </c>
      <c r="BA12" s="13">
        <f t="shared" si="2"/>
        <v>6492</v>
      </c>
      <c r="BB12" s="13">
        <f t="shared" si="2"/>
        <v>96501</v>
      </c>
      <c r="BC12" s="13">
        <f t="shared" si="2"/>
        <v>6250</v>
      </c>
      <c r="BD12" s="13">
        <f t="shared" si="2"/>
        <v>17514</v>
      </c>
      <c r="BE12" s="13">
        <f t="shared" si="2"/>
        <v>53436</v>
      </c>
      <c r="BF12" s="13">
        <f t="shared" si="2"/>
        <v>7256</v>
      </c>
      <c r="BG12" s="13">
        <f t="shared" si="2"/>
        <v>3125</v>
      </c>
      <c r="BH12" s="106">
        <f>SUM(BH9:BH11)</f>
        <v>4369258</v>
      </c>
      <c r="BI12" s="179"/>
      <c r="BJ12" s="40" t="s">
        <v>107</v>
      </c>
    </row>
    <row r="13" spans="1:62" ht="13.5" thickBot="1">
      <c r="A13" s="179"/>
      <c r="B13" s="41" t="s">
        <v>110</v>
      </c>
      <c r="C13" s="97">
        <f>C8+C12</f>
        <v>724111</v>
      </c>
      <c r="D13" s="155">
        <f t="shared" si="1"/>
        <v>6325167</v>
      </c>
      <c r="E13" s="119">
        <f>E8+E12</f>
        <v>83970</v>
      </c>
      <c r="F13" s="118">
        <f>F8+F12</f>
        <v>26245</v>
      </c>
      <c r="G13" s="118">
        <f aca="true" t="shared" si="3" ref="G13:BG13">G8+G12</f>
        <v>81221</v>
      </c>
      <c r="H13" s="118">
        <f t="shared" si="3"/>
        <v>7968</v>
      </c>
      <c r="I13" s="118">
        <f t="shared" si="3"/>
        <v>76241</v>
      </c>
      <c r="J13" s="118">
        <f t="shared" si="3"/>
        <v>268223</v>
      </c>
      <c r="K13" s="118">
        <f t="shared" si="3"/>
        <v>38629</v>
      </c>
      <c r="L13" s="118">
        <f t="shared" si="3"/>
        <v>56172</v>
      </c>
      <c r="M13" s="118">
        <f t="shared" si="3"/>
        <v>4347</v>
      </c>
      <c r="N13" s="118">
        <f t="shared" si="3"/>
        <v>454798</v>
      </c>
      <c r="O13" s="118">
        <f t="shared" si="3"/>
        <v>3621</v>
      </c>
      <c r="P13" s="118">
        <f t="shared" si="3"/>
        <v>16727</v>
      </c>
      <c r="Q13" s="118">
        <f t="shared" si="3"/>
        <v>15595</v>
      </c>
      <c r="R13" s="118">
        <f t="shared" si="3"/>
        <v>3420</v>
      </c>
      <c r="S13" s="118">
        <f t="shared" si="3"/>
        <v>775</v>
      </c>
      <c r="T13" s="118">
        <f t="shared" si="3"/>
        <v>76458</v>
      </c>
      <c r="U13" s="118">
        <f t="shared" si="3"/>
        <v>2794</v>
      </c>
      <c r="V13" s="118">
        <f t="shared" si="3"/>
        <v>849529</v>
      </c>
      <c r="W13" s="118">
        <f t="shared" si="3"/>
        <v>126231</v>
      </c>
      <c r="X13" s="118">
        <f t="shared" si="3"/>
        <v>69568</v>
      </c>
      <c r="Y13" s="118">
        <f t="shared" si="3"/>
        <v>170364</v>
      </c>
      <c r="Z13" s="118">
        <f t="shared" si="3"/>
        <v>31358</v>
      </c>
      <c r="AA13" s="118">
        <f t="shared" si="3"/>
        <v>132355</v>
      </c>
      <c r="AB13" s="118">
        <f t="shared" si="3"/>
        <v>52372</v>
      </c>
      <c r="AC13" s="165">
        <f t="shared" si="3"/>
        <v>579802</v>
      </c>
      <c r="AD13" s="118">
        <f t="shared" si="3"/>
        <v>50482</v>
      </c>
      <c r="AE13" s="118">
        <f t="shared" si="3"/>
        <v>204450</v>
      </c>
      <c r="AF13" s="118">
        <f t="shared" si="3"/>
        <v>19621</v>
      </c>
      <c r="AG13" s="118">
        <f t="shared" si="3"/>
        <v>433077</v>
      </c>
      <c r="AH13" s="118">
        <f t="shared" si="3"/>
        <v>46965</v>
      </c>
      <c r="AI13" s="118">
        <f t="shared" si="3"/>
        <v>178240</v>
      </c>
      <c r="AJ13" s="118">
        <f t="shared" si="3"/>
        <v>124824</v>
      </c>
      <c r="AK13" s="118">
        <f t="shared" si="3"/>
        <v>94139</v>
      </c>
      <c r="AL13" s="118">
        <f t="shared" si="3"/>
        <v>112904</v>
      </c>
      <c r="AM13" s="118">
        <f t="shared" si="3"/>
        <v>84588</v>
      </c>
      <c r="AN13" s="118">
        <f t="shared" si="3"/>
        <v>118162</v>
      </c>
      <c r="AO13" s="118">
        <f t="shared" si="3"/>
        <v>76098</v>
      </c>
      <c r="AP13" s="118">
        <f t="shared" si="3"/>
        <v>461007</v>
      </c>
      <c r="AQ13" s="118">
        <f t="shared" si="3"/>
        <v>71106</v>
      </c>
      <c r="AR13" s="118">
        <f t="shared" si="3"/>
        <v>37783</v>
      </c>
      <c r="AS13" s="118">
        <f t="shared" si="3"/>
        <v>71411</v>
      </c>
      <c r="AT13" s="118">
        <f t="shared" si="3"/>
        <v>141466</v>
      </c>
      <c r="AU13" s="118">
        <f t="shared" si="3"/>
        <v>55622</v>
      </c>
      <c r="AV13" s="118">
        <f t="shared" si="3"/>
        <v>148347</v>
      </c>
      <c r="AW13" s="118">
        <f t="shared" si="3"/>
        <v>83733</v>
      </c>
      <c r="AX13" s="118">
        <f t="shared" si="3"/>
        <v>143552</v>
      </c>
      <c r="AY13" s="118">
        <f t="shared" si="3"/>
        <v>45675</v>
      </c>
      <c r="AZ13" s="118">
        <f t="shared" si="3"/>
        <v>9132</v>
      </c>
      <c r="BA13" s="118">
        <f t="shared" si="3"/>
        <v>9862</v>
      </c>
      <c r="BB13" s="118">
        <f t="shared" si="3"/>
        <v>144909</v>
      </c>
      <c r="BC13" s="118">
        <f t="shared" si="3"/>
        <v>9305</v>
      </c>
      <c r="BD13" s="118">
        <f t="shared" si="3"/>
        <v>30753</v>
      </c>
      <c r="BE13" s="118">
        <f t="shared" si="3"/>
        <v>74754</v>
      </c>
      <c r="BF13" s="118">
        <f t="shared" si="3"/>
        <v>9530</v>
      </c>
      <c r="BG13" s="118">
        <f t="shared" si="3"/>
        <v>4887</v>
      </c>
      <c r="BH13" s="107">
        <f>BH8+BH12</f>
        <v>7049278</v>
      </c>
      <c r="BI13" s="179"/>
      <c r="BJ13" s="41" t="s">
        <v>110</v>
      </c>
    </row>
    <row r="14" spans="1:62" ht="12.75">
      <c r="A14" s="179"/>
      <c r="B14" s="130">
        <v>7</v>
      </c>
      <c r="C14" s="151">
        <v>130457</v>
      </c>
      <c r="D14" s="34">
        <f t="shared" si="1"/>
        <v>1589279</v>
      </c>
      <c r="E14" s="142">
        <v>21827</v>
      </c>
      <c r="F14" s="142">
        <v>6826</v>
      </c>
      <c r="G14" s="142">
        <v>40492</v>
      </c>
      <c r="H14" s="142">
        <v>3896</v>
      </c>
      <c r="I14" s="142">
        <v>23416</v>
      </c>
      <c r="J14" s="121">
        <v>44955</v>
      </c>
      <c r="K14" s="142">
        <v>4288</v>
      </c>
      <c r="L14" s="142">
        <v>13967</v>
      </c>
      <c r="M14" s="142">
        <v>517</v>
      </c>
      <c r="N14" s="121">
        <v>51996</v>
      </c>
      <c r="O14" s="142">
        <v>1297</v>
      </c>
      <c r="P14" s="142">
        <v>6063</v>
      </c>
      <c r="Q14" s="142">
        <v>2176</v>
      </c>
      <c r="R14" s="142">
        <v>758</v>
      </c>
      <c r="S14" s="142">
        <v>125</v>
      </c>
      <c r="T14" s="142">
        <v>18129</v>
      </c>
      <c r="U14" s="142">
        <v>1702</v>
      </c>
      <c r="V14" s="121">
        <v>203923</v>
      </c>
      <c r="W14" s="142">
        <v>43452</v>
      </c>
      <c r="X14" s="142">
        <v>20924</v>
      </c>
      <c r="Y14" s="121">
        <v>42872</v>
      </c>
      <c r="Z14" s="142">
        <v>9118</v>
      </c>
      <c r="AA14" s="142">
        <v>23227</v>
      </c>
      <c r="AB14" s="142">
        <v>13463</v>
      </c>
      <c r="AC14" s="142">
        <v>105464</v>
      </c>
      <c r="AD14" s="142">
        <v>5198</v>
      </c>
      <c r="AE14" s="121">
        <v>42092</v>
      </c>
      <c r="AF14" s="142">
        <v>1976</v>
      </c>
      <c r="AG14" s="121">
        <v>103177</v>
      </c>
      <c r="AH14" s="142">
        <v>5992</v>
      </c>
      <c r="AI14" s="121">
        <v>72627</v>
      </c>
      <c r="AJ14" s="142">
        <v>43070</v>
      </c>
      <c r="AK14" s="142">
        <v>19892</v>
      </c>
      <c r="AL14" s="142">
        <v>24244</v>
      </c>
      <c r="AM14" s="142">
        <v>13824</v>
      </c>
      <c r="AN14" s="142">
        <v>23357</v>
      </c>
      <c r="AO14" s="142">
        <v>24136</v>
      </c>
      <c r="AP14" s="121">
        <v>150320</v>
      </c>
      <c r="AQ14" s="142">
        <v>19094</v>
      </c>
      <c r="AR14" s="142">
        <v>15144</v>
      </c>
      <c r="AS14" s="142">
        <v>20053</v>
      </c>
      <c r="AT14" s="142">
        <v>55267</v>
      </c>
      <c r="AU14" s="142">
        <v>14836</v>
      </c>
      <c r="AV14" s="121">
        <v>52030</v>
      </c>
      <c r="AW14" s="142">
        <v>22876</v>
      </c>
      <c r="AX14" s="142">
        <v>44121</v>
      </c>
      <c r="AY14" s="78">
        <v>13055</v>
      </c>
      <c r="AZ14" s="78">
        <v>3828</v>
      </c>
      <c r="BA14" s="78">
        <v>4805</v>
      </c>
      <c r="BB14" s="142">
        <v>42269</v>
      </c>
      <c r="BC14" s="142">
        <v>2807</v>
      </c>
      <c r="BD14" s="142">
        <v>7792</v>
      </c>
      <c r="BE14" s="142">
        <v>30900</v>
      </c>
      <c r="BF14" s="143">
        <v>4278</v>
      </c>
      <c r="BG14" s="115">
        <v>1346</v>
      </c>
      <c r="BH14" s="104">
        <v>1719736</v>
      </c>
      <c r="BI14" s="179"/>
      <c r="BJ14" s="38">
        <v>7</v>
      </c>
    </row>
    <row r="15" spans="1:62" ht="12.75">
      <c r="A15" s="179"/>
      <c r="B15" s="130">
        <v>8</v>
      </c>
      <c r="C15" s="152">
        <v>135903</v>
      </c>
      <c r="D15" s="35">
        <f t="shared" si="1"/>
        <v>1649050</v>
      </c>
      <c r="E15" s="142">
        <v>20218</v>
      </c>
      <c r="F15" s="142">
        <v>6021</v>
      </c>
      <c r="G15" s="142">
        <v>20837</v>
      </c>
      <c r="H15" s="142">
        <v>2627</v>
      </c>
      <c r="I15" s="142">
        <v>14929</v>
      </c>
      <c r="J15" s="121">
        <v>56902</v>
      </c>
      <c r="K15" s="142">
        <v>23215</v>
      </c>
      <c r="L15" s="142">
        <v>13353</v>
      </c>
      <c r="M15" s="142">
        <v>1073</v>
      </c>
      <c r="N15" s="121">
        <v>116733</v>
      </c>
      <c r="O15" s="142">
        <v>2538</v>
      </c>
      <c r="P15" s="142">
        <v>3996</v>
      </c>
      <c r="Q15" s="142">
        <v>2455</v>
      </c>
      <c r="R15" s="142">
        <v>990</v>
      </c>
      <c r="S15" s="142">
        <v>162</v>
      </c>
      <c r="T15" s="142">
        <v>18012</v>
      </c>
      <c r="U15" s="142">
        <v>2957</v>
      </c>
      <c r="V15" s="121">
        <v>209644</v>
      </c>
      <c r="W15" s="142">
        <v>43597</v>
      </c>
      <c r="X15" s="142">
        <v>15339</v>
      </c>
      <c r="Y15" s="121">
        <v>50312</v>
      </c>
      <c r="Z15" s="142">
        <v>11935</v>
      </c>
      <c r="AA15" s="142">
        <v>24550</v>
      </c>
      <c r="AB15" s="142">
        <v>16755</v>
      </c>
      <c r="AC15" s="142">
        <v>116987</v>
      </c>
      <c r="AD15" s="142">
        <v>8696</v>
      </c>
      <c r="AE15" s="121">
        <v>48309</v>
      </c>
      <c r="AF15" s="142">
        <v>3079</v>
      </c>
      <c r="AG15" s="121">
        <v>101443</v>
      </c>
      <c r="AH15" s="142">
        <v>4549</v>
      </c>
      <c r="AI15" s="121">
        <v>101679</v>
      </c>
      <c r="AJ15" s="142">
        <v>27349</v>
      </c>
      <c r="AK15" s="142">
        <v>19836</v>
      </c>
      <c r="AL15" s="142">
        <v>28499</v>
      </c>
      <c r="AM15" s="142">
        <v>13869</v>
      </c>
      <c r="AN15" s="142">
        <v>25483</v>
      </c>
      <c r="AO15" s="142">
        <v>25223</v>
      </c>
      <c r="AP15" s="121">
        <v>119314</v>
      </c>
      <c r="AQ15" s="142">
        <v>16099</v>
      </c>
      <c r="AR15" s="142">
        <v>8771</v>
      </c>
      <c r="AS15" s="142">
        <v>17566</v>
      </c>
      <c r="AT15" s="142">
        <v>49868</v>
      </c>
      <c r="AU15" s="142">
        <v>13971</v>
      </c>
      <c r="AV15" s="121">
        <v>50923</v>
      </c>
      <c r="AW15" s="142">
        <v>20148</v>
      </c>
      <c r="AX15" s="142">
        <v>38733</v>
      </c>
      <c r="AY15" s="78">
        <v>11339</v>
      </c>
      <c r="AZ15" s="78">
        <v>5899</v>
      </c>
      <c r="BA15" s="78">
        <v>9426</v>
      </c>
      <c r="BB15" s="142">
        <v>39804</v>
      </c>
      <c r="BC15" s="142">
        <v>2170</v>
      </c>
      <c r="BD15" s="142">
        <v>9727</v>
      </c>
      <c r="BE15" s="142">
        <v>25964</v>
      </c>
      <c r="BF15" s="143">
        <v>4042</v>
      </c>
      <c r="BG15" s="115">
        <v>1135</v>
      </c>
      <c r="BH15" s="104">
        <v>1784953</v>
      </c>
      <c r="BI15" s="179"/>
      <c r="BJ15" s="38">
        <v>8</v>
      </c>
    </row>
    <row r="16" spans="1:62" ht="12.75">
      <c r="A16" s="179"/>
      <c r="B16" s="130">
        <v>9</v>
      </c>
      <c r="C16" s="153">
        <v>147789</v>
      </c>
      <c r="D16" s="35">
        <f t="shared" si="1"/>
        <v>1371846</v>
      </c>
      <c r="E16" s="113">
        <v>16472</v>
      </c>
      <c r="F16" s="113">
        <v>6911</v>
      </c>
      <c r="G16" s="113">
        <v>19478</v>
      </c>
      <c r="H16" s="113">
        <v>1868</v>
      </c>
      <c r="I16" s="113">
        <v>13039</v>
      </c>
      <c r="J16" s="122">
        <v>43485</v>
      </c>
      <c r="K16" s="113">
        <v>19328</v>
      </c>
      <c r="L16" s="113">
        <v>11228</v>
      </c>
      <c r="M16" s="113">
        <v>1209</v>
      </c>
      <c r="N16" s="122">
        <v>54408</v>
      </c>
      <c r="O16" s="113">
        <v>941</v>
      </c>
      <c r="P16" s="113">
        <v>2840</v>
      </c>
      <c r="Q16" s="113">
        <v>1602</v>
      </c>
      <c r="R16" s="113">
        <v>805</v>
      </c>
      <c r="S16" s="113">
        <v>104</v>
      </c>
      <c r="T16" s="113">
        <v>16051</v>
      </c>
      <c r="U16" s="113">
        <v>1567</v>
      </c>
      <c r="V16" s="122">
        <v>196275</v>
      </c>
      <c r="W16" s="113">
        <v>24839</v>
      </c>
      <c r="X16" s="113">
        <v>17814</v>
      </c>
      <c r="Y16" s="122">
        <v>42673</v>
      </c>
      <c r="Z16" s="113">
        <v>6860</v>
      </c>
      <c r="AA16" s="113">
        <v>22729</v>
      </c>
      <c r="AB16" s="113">
        <v>10608</v>
      </c>
      <c r="AC16" s="113">
        <v>83536</v>
      </c>
      <c r="AD16" s="113">
        <v>5971</v>
      </c>
      <c r="AE16" s="122">
        <v>42461</v>
      </c>
      <c r="AF16" s="113">
        <v>3726</v>
      </c>
      <c r="AG16" s="122">
        <v>85105</v>
      </c>
      <c r="AH16" s="113">
        <v>17956</v>
      </c>
      <c r="AI16" s="122">
        <v>57432</v>
      </c>
      <c r="AJ16" s="113">
        <v>23858</v>
      </c>
      <c r="AK16" s="113">
        <v>18884</v>
      </c>
      <c r="AL16" s="113">
        <v>21500</v>
      </c>
      <c r="AM16" s="113">
        <v>15624</v>
      </c>
      <c r="AN16" s="113">
        <v>20741</v>
      </c>
      <c r="AO16" s="113">
        <v>30262</v>
      </c>
      <c r="AP16" s="122">
        <v>139949</v>
      </c>
      <c r="AQ16" s="113">
        <v>18012</v>
      </c>
      <c r="AR16" s="113">
        <v>8578</v>
      </c>
      <c r="AS16" s="113">
        <v>19019</v>
      </c>
      <c r="AT16" s="113">
        <v>37078</v>
      </c>
      <c r="AU16" s="113">
        <v>13754</v>
      </c>
      <c r="AV16" s="122">
        <v>43315</v>
      </c>
      <c r="AW16" s="113">
        <v>20335</v>
      </c>
      <c r="AX16" s="113">
        <v>25930</v>
      </c>
      <c r="AY16" s="117">
        <v>10242</v>
      </c>
      <c r="AZ16" s="117">
        <v>2777</v>
      </c>
      <c r="BA16" s="117">
        <v>3001</v>
      </c>
      <c r="BB16" s="113">
        <v>30884</v>
      </c>
      <c r="BC16" s="113">
        <v>1705</v>
      </c>
      <c r="BD16" s="113">
        <v>5812</v>
      </c>
      <c r="BE16" s="113">
        <v>26172</v>
      </c>
      <c r="BF16" s="144">
        <v>3780</v>
      </c>
      <c r="BG16" s="147">
        <v>1313</v>
      </c>
      <c r="BH16" s="108">
        <v>1519635</v>
      </c>
      <c r="BI16" s="179"/>
      <c r="BJ16" s="38">
        <v>9</v>
      </c>
    </row>
    <row r="17" spans="1:62" ht="13.5" thickBot="1">
      <c r="A17" s="179"/>
      <c r="B17" s="131" t="s">
        <v>108</v>
      </c>
      <c r="C17" s="154">
        <f>SUM(C14:C16)</f>
        <v>414149</v>
      </c>
      <c r="D17" s="149">
        <f t="shared" si="1"/>
        <v>4610175</v>
      </c>
      <c r="E17" s="67">
        <f>SUM(E14:E16)</f>
        <v>58517</v>
      </c>
      <c r="F17" s="67">
        <f>SUM(F14:F16)</f>
        <v>19758</v>
      </c>
      <c r="G17" s="67">
        <f aca="true" t="shared" si="4" ref="G17:BG17">SUM(G14:G16)</f>
        <v>80807</v>
      </c>
      <c r="H17" s="67">
        <f t="shared" si="4"/>
        <v>8391</v>
      </c>
      <c r="I17" s="67">
        <f t="shared" si="4"/>
        <v>51384</v>
      </c>
      <c r="J17" s="162">
        <f t="shared" si="4"/>
        <v>145342</v>
      </c>
      <c r="K17" s="67">
        <f t="shared" si="4"/>
        <v>46831</v>
      </c>
      <c r="L17" s="67">
        <f t="shared" si="4"/>
        <v>38548</v>
      </c>
      <c r="M17" s="67">
        <f t="shared" si="4"/>
        <v>2799</v>
      </c>
      <c r="N17" s="162">
        <f t="shared" si="4"/>
        <v>223137</v>
      </c>
      <c r="O17" s="67">
        <f t="shared" si="4"/>
        <v>4776</v>
      </c>
      <c r="P17" s="67">
        <f t="shared" si="4"/>
        <v>12899</v>
      </c>
      <c r="Q17" s="67">
        <f t="shared" si="4"/>
        <v>6233</v>
      </c>
      <c r="R17" s="67">
        <f t="shared" si="4"/>
        <v>2553</v>
      </c>
      <c r="S17" s="67">
        <f t="shared" si="4"/>
        <v>391</v>
      </c>
      <c r="T17" s="67">
        <f t="shared" si="4"/>
        <v>52192</v>
      </c>
      <c r="U17" s="67">
        <f t="shared" si="4"/>
        <v>6226</v>
      </c>
      <c r="V17" s="162">
        <f t="shared" si="4"/>
        <v>609842</v>
      </c>
      <c r="W17" s="67">
        <f t="shared" si="4"/>
        <v>111888</v>
      </c>
      <c r="X17" s="67">
        <f t="shared" si="4"/>
        <v>54077</v>
      </c>
      <c r="Y17" s="162">
        <f t="shared" si="4"/>
        <v>135857</v>
      </c>
      <c r="Z17" s="67">
        <f t="shared" si="4"/>
        <v>27913</v>
      </c>
      <c r="AA17" s="67">
        <f t="shared" si="4"/>
        <v>70506</v>
      </c>
      <c r="AB17" s="67">
        <f t="shared" si="4"/>
        <v>40826</v>
      </c>
      <c r="AC17" s="67">
        <f t="shared" si="4"/>
        <v>305987</v>
      </c>
      <c r="AD17" s="67">
        <f t="shared" si="4"/>
        <v>19865</v>
      </c>
      <c r="AE17" s="162">
        <f t="shared" si="4"/>
        <v>132862</v>
      </c>
      <c r="AF17" s="67">
        <f t="shared" si="4"/>
        <v>8781</v>
      </c>
      <c r="AG17" s="162">
        <f t="shared" si="4"/>
        <v>289725</v>
      </c>
      <c r="AH17" s="67">
        <f t="shared" si="4"/>
        <v>28497</v>
      </c>
      <c r="AI17" s="162">
        <f t="shared" si="4"/>
        <v>231738</v>
      </c>
      <c r="AJ17" s="67">
        <f t="shared" si="4"/>
        <v>94277</v>
      </c>
      <c r="AK17" s="67">
        <f t="shared" si="4"/>
        <v>58612</v>
      </c>
      <c r="AL17" s="67">
        <f t="shared" si="4"/>
        <v>74243</v>
      </c>
      <c r="AM17" s="67">
        <f t="shared" si="4"/>
        <v>43317</v>
      </c>
      <c r="AN17" s="67">
        <f t="shared" si="4"/>
        <v>69581</v>
      </c>
      <c r="AO17" s="67">
        <f t="shared" si="4"/>
        <v>79621</v>
      </c>
      <c r="AP17" s="162">
        <f t="shared" si="4"/>
        <v>409583</v>
      </c>
      <c r="AQ17" s="67">
        <f t="shared" si="4"/>
        <v>53205</v>
      </c>
      <c r="AR17" s="67">
        <f t="shared" si="4"/>
        <v>32493</v>
      </c>
      <c r="AS17" s="67">
        <f t="shared" si="4"/>
        <v>56638</v>
      </c>
      <c r="AT17" s="67">
        <f t="shared" si="4"/>
        <v>142213</v>
      </c>
      <c r="AU17" s="67">
        <f t="shared" si="4"/>
        <v>42561</v>
      </c>
      <c r="AV17" s="162">
        <f t="shared" si="4"/>
        <v>146268</v>
      </c>
      <c r="AW17" s="67">
        <f t="shared" si="4"/>
        <v>63359</v>
      </c>
      <c r="AX17" s="67">
        <f t="shared" si="4"/>
        <v>108784</v>
      </c>
      <c r="AY17" s="67">
        <f t="shared" si="4"/>
        <v>34636</v>
      </c>
      <c r="AZ17" s="67">
        <f t="shared" si="4"/>
        <v>12504</v>
      </c>
      <c r="BA17" s="67">
        <f t="shared" si="4"/>
        <v>17232</v>
      </c>
      <c r="BB17" s="67">
        <f t="shared" si="4"/>
        <v>112957</v>
      </c>
      <c r="BC17" s="67">
        <f t="shared" si="4"/>
        <v>6682</v>
      </c>
      <c r="BD17" s="67">
        <f t="shared" si="4"/>
        <v>23331</v>
      </c>
      <c r="BE17" s="67">
        <f t="shared" si="4"/>
        <v>83036</v>
      </c>
      <c r="BF17" s="67">
        <f t="shared" si="4"/>
        <v>12100</v>
      </c>
      <c r="BG17" s="67">
        <f t="shared" si="4"/>
        <v>3794</v>
      </c>
      <c r="BH17" s="109">
        <f>SUM(BH14:BH16)</f>
        <v>5024324</v>
      </c>
      <c r="BI17" s="179"/>
      <c r="BJ17" s="42" t="s">
        <v>108</v>
      </c>
    </row>
    <row r="18" spans="1:62" ht="13.5" thickBot="1">
      <c r="A18" s="179"/>
      <c r="B18" s="43" t="s">
        <v>109</v>
      </c>
      <c r="C18" s="110">
        <f>C13+C17</f>
        <v>1138260</v>
      </c>
      <c r="D18" s="99">
        <f>D13+D17</f>
        <v>10935342</v>
      </c>
      <c r="E18" s="101">
        <f>E8+E13</f>
        <v>116295</v>
      </c>
      <c r="F18" s="102">
        <f>F8+F13</f>
        <v>34911</v>
      </c>
      <c r="G18" s="102">
        <f aca="true" t="shared" si="5" ref="G18:BG18">G8+G13</f>
        <v>106411</v>
      </c>
      <c r="H18" s="102">
        <f t="shared" si="5"/>
        <v>10632</v>
      </c>
      <c r="I18" s="102">
        <f t="shared" si="5"/>
        <v>101864</v>
      </c>
      <c r="J18" s="102">
        <f t="shared" si="5"/>
        <v>370239</v>
      </c>
      <c r="K18" s="102">
        <f t="shared" si="5"/>
        <v>54450</v>
      </c>
      <c r="L18" s="102">
        <f t="shared" si="5"/>
        <v>83131</v>
      </c>
      <c r="M18" s="102">
        <f t="shared" si="5"/>
        <v>5298</v>
      </c>
      <c r="N18" s="102">
        <f t="shared" si="5"/>
        <v>694303</v>
      </c>
      <c r="O18" s="102">
        <f t="shared" si="5"/>
        <v>5292</v>
      </c>
      <c r="P18" s="102">
        <f t="shared" si="5"/>
        <v>21838</v>
      </c>
      <c r="Q18" s="102">
        <f t="shared" si="5"/>
        <v>18709</v>
      </c>
      <c r="R18" s="102">
        <f t="shared" si="5"/>
        <v>4594</v>
      </c>
      <c r="S18" s="102">
        <f t="shared" si="5"/>
        <v>1025</v>
      </c>
      <c r="T18" s="102">
        <f t="shared" si="5"/>
        <v>102587</v>
      </c>
      <c r="U18" s="102">
        <f t="shared" si="5"/>
        <v>3607</v>
      </c>
      <c r="V18" s="102">
        <f t="shared" si="5"/>
        <v>1147485</v>
      </c>
      <c r="W18" s="102">
        <f t="shared" si="5"/>
        <v>169697</v>
      </c>
      <c r="X18" s="102">
        <f t="shared" si="5"/>
        <v>92632</v>
      </c>
      <c r="Y18" s="102">
        <f t="shared" si="5"/>
        <v>224904</v>
      </c>
      <c r="Z18" s="102">
        <f t="shared" si="5"/>
        <v>44109</v>
      </c>
      <c r="AA18" s="102">
        <f t="shared" si="5"/>
        <v>180182</v>
      </c>
      <c r="AB18" s="102">
        <f t="shared" si="5"/>
        <v>72977</v>
      </c>
      <c r="AC18" s="166">
        <f t="shared" si="5"/>
        <v>846570</v>
      </c>
      <c r="AD18" s="102">
        <f t="shared" si="5"/>
        <v>81882</v>
      </c>
      <c r="AE18" s="102">
        <f t="shared" si="5"/>
        <v>294424</v>
      </c>
      <c r="AF18" s="102">
        <f t="shared" si="5"/>
        <v>27340</v>
      </c>
      <c r="AG18" s="102">
        <f t="shared" si="5"/>
        <v>620963</v>
      </c>
      <c r="AH18" s="102">
        <f t="shared" si="5"/>
        <v>67865</v>
      </c>
      <c r="AI18" s="102">
        <f t="shared" si="5"/>
        <v>237822</v>
      </c>
      <c r="AJ18" s="102">
        <f t="shared" si="5"/>
        <v>154565</v>
      </c>
      <c r="AK18" s="102">
        <f t="shared" si="5"/>
        <v>118075</v>
      </c>
      <c r="AL18" s="102">
        <f t="shared" si="5"/>
        <v>150703</v>
      </c>
      <c r="AM18" s="102">
        <f t="shared" si="5"/>
        <v>123931</v>
      </c>
      <c r="AN18" s="102">
        <f t="shared" si="5"/>
        <v>166845</v>
      </c>
      <c r="AO18" s="102">
        <f t="shared" si="5"/>
        <v>91447</v>
      </c>
      <c r="AP18" s="102">
        <f t="shared" si="5"/>
        <v>571606</v>
      </c>
      <c r="AQ18" s="102">
        <f t="shared" si="5"/>
        <v>97676</v>
      </c>
      <c r="AR18" s="102">
        <f t="shared" si="5"/>
        <v>46989</v>
      </c>
      <c r="AS18" s="102">
        <f t="shared" si="5"/>
        <v>92851</v>
      </c>
      <c r="AT18" s="102">
        <f t="shared" si="5"/>
        <v>179574</v>
      </c>
      <c r="AU18" s="102">
        <f t="shared" si="5"/>
        <v>67019</v>
      </c>
      <c r="AV18" s="102">
        <f t="shared" si="5"/>
        <v>206274</v>
      </c>
      <c r="AW18" s="102">
        <f t="shared" si="5"/>
        <v>120076</v>
      </c>
      <c r="AX18" s="102">
        <f t="shared" si="5"/>
        <v>198721</v>
      </c>
      <c r="AY18" s="102">
        <f t="shared" si="5"/>
        <v>63226</v>
      </c>
      <c r="AZ18" s="102">
        <f t="shared" si="5"/>
        <v>12091</v>
      </c>
      <c r="BA18" s="102">
        <f t="shared" si="5"/>
        <v>13232</v>
      </c>
      <c r="BB18" s="102">
        <f t="shared" si="5"/>
        <v>193317</v>
      </c>
      <c r="BC18" s="102">
        <f t="shared" si="5"/>
        <v>12360</v>
      </c>
      <c r="BD18" s="102">
        <f t="shared" si="5"/>
        <v>43992</v>
      </c>
      <c r="BE18" s="102">
        <f t="shared" si="5"/>
        <v>96072</v>
      </c>
      <c r="BF18" s="102">
        <f t="shared" si="5"/>
        <v>11804</v>
      </c>
      <c r="BG18" s="102">
        <f t="shared" si="5"/>
        <v>6649</v>
      </c>
      <c r="BH18" s="110">
        <f>BH13+BH17</f>
        <v>12073602</v>
      </c>
      <c r="BI18" s="179"/>
      <c r="BJ18" s="43" t="s">
        <v>109</v>
      </c>
    </row>
    <row r="19" spans="1:62" ht="12.75">
      <c r="A19" s="179"/>
      <c r="B19" s="25">
        <v>10</v>
      </c>
      <c r="C19" s="156">
        <v>146717</v>
      </c>
      <c r="D19" s="34">
        <f>BH19-C19</f>
        <v>1290106</v>
      </c>
      <c r="E19" s="145">
        <v>12675</v>
      </c>
      <c r="F19" s="145">
        <v>4075</v>
      </c>
      <c r="G19" s="145">
        <v>18243</v>
      </c>
      <c r="H19" s="145">
        <v>1529</v>
      </c>
      <c r="I19" s="145">
        <v>12564</v>
      </c>
      <c r="J19" s="123">
        <v>47488</v>
      </c>
      <c r="K19" s="145">
        <v>8167</v>
      </c>
      <c r="L19" s="145">
        <v>11688</v>
      </c>
      <c r="M19" s="145">
        <v>1379</v>
      </c>
      <c r="N19" s="123">
        <v>54449</v>
      </c>
      <c r="O19" s="145">
        <v>1235</v>
      </c>
      <c r="P19" s="145">
        <v>4021</v>
      </c>
      <c r="Q19" s="145">
        <v>2544</v>
      </c>
      <c r="R19" s="145">
        <v>404</v>
      </c>
      <c r="S19" s="145">
        <v>187</v>
      </c>
      <c r="T19" s="145">
        <v>28705</v>
      </c>
      <c r="U19" s="145">
        <v>687</v>
      </c>
      <c r="V19" s="123">
        <v>205542</v>
      </c>
      <c r="W19" s="145">
        <v>27978</v>
      </c>
      <c r="X19" s="145">
        <v>17663</v>
      </c>
      <c r="Y19" s="123">
        <v>34504</v>
      </c>
      <c r="Z19" s="145">
        <v>6345</v>
      </c>
      <c r="AA19" s="145">
        <v>27298</v>
      </c>
      <c r="AB19" s="145">
        <v>11015</v>
      </c>
      <c r="AC19" s="145">
        <v>78103</v>
      </c>
      <c r="AD19" s="145">
        <v>8466</v>
      </c>
      <c r="AE19" s="123">
        <v>40154</v>
      </c>
      <c r="AF19" s="145">
        <v>4724</v>
      </c>
      <c r="AG19" s="123">
        <v>82683</v>
      </c>
      <c r="AH19" s="145">
        <v>19492</v>
      </c>
      <c r="AI19" s="123">
        <v>41982</v>
      </c>
      <c r="AJ19" s="145">
        <v>23295</v>
      </c>
      <c r="AK19" s="145">
        <v>15416</v>
      </c>
      <c r="AL19" s="145">
        <v>13494</v>
      </c>
      <c r="AM19" s="145">
        <v>19455</v>
      </c>
      <c r="AN19" s="145">
        <v>21652</v>
      </c>
      <c r="AO19" s="145">
        <v>21012</v>
      </c>
      <c r="AP19" s="123">
        <v>117352</v>
      </c>
      <c r="AQ19" s="145">
        <v>15757</v>
      </c>
      <c r="AR19" s="145">
        <v>6748</v>
      </c>
      <c r="AS19" s="145">
        <v>17651</v>
      </c>
      <c r="AT19" s="145">
        <v>36034</v>
      </c>
      <c r="AU19" s="145">
        <v>11793</v>
      </c>
      <c r="AV19" s="123">
        <v>35729</v>
      </c>
      <c r="AW19" s="145">
        <v>18306</v>
      </c>
      <c r="AX19" s="145">
        <v>28629</v>
      </c>
      <c r="AY19" s="79">
        <v>10658</v>
      </c>
      <c r="AZ19" s="79">
        <v>1768</v>
      </c>
      <c r="BA19" s="79">
        <v>3282</v>
      </c>
      <c r="BB19" s="145">
        <v>29405</v>
      </c>
      <c r="BC19" s="145">
        <v>1422</v>
      </c>
      <c r="BD19" s="145">
        <v>5763</v>
      </c>
      <c r="BE19" s="145">
        <v>16093</v>
      </c>
      <c r="BF19" s="146">
        <v>2521</v>
      </c>
      <c r="BG19" s="116">
        <v>882</v>
      </c>
      <c r="BH19" s="104">
        <v>1436823</v>
      </c>
      <c r="BI19" s="179"/>
      <c r="BJ19" s="38">
        <v>10</v>
      </c>
    </row>
    <row r="20" spans="1:62" ht="12.75">
      <c r="A20" s="179"/>
      <c r="B20" s="25">
        <v>11</v>
      </c>
      <c r="C20" s="156">
        <v>151347</v>
      </c>
      <c r="D20" s="35">
        <f>BH20-C20</f>
        <v>958110</v>
      </c>
      <c r="E20" s="145">
        <v>14046</v>
      </c>
      <c r="F20" s="145">
        <v>4988</v>
      </c>
      <c r="G20" s="145">
        <v>7655</v>
      </c>
      <c r="H20" s="145">
        <v>1075</v>
      </c>
      <c r="I20" s="145">
        <v>9486</v>
      </c>
      <c r="J20" s="123">
        <v>37463</v>
      </c>
      <c r="K20" s="145">
        <v>6769</v>
      </c>
      <c r="L20" s="145">
        <v>10761</v>
      </c>
      <c r="M20" s="145">
        <v>956</v>
      </c>
      <c r="N20" s="123">
        <v>54188</v>
      </c>
      <c r="O20" s="145">
        <v>966</v>
      </c>
      <c r="P20" s="145">
        <v>2909</v>
      </c>
      <c r="Q20" s="145">
        <v>1937</v>
      </c>
      <c r="R20" s="145">
        <v>440</v>
      </c>
      <c r="S20" s="145">
        <v>42</v>
      </c>
      <c r="T20" s="145">
        <v>14243</v>
      </c>
      <c r="U20" s="145">
        <v>349</v>
      </c>
      <c r="V20" s="123">
        <v>127771</v>
      </c>
      <c r="W20" s="145">
        <v>21762</v>
      </c>
      <c r="X20" s="145">
        <v>12251</v>
      </c>
      <c r="Y20" s="123">
        <v>27066</v>
      </c>
      <c r="Z20" s="145">
        <v>5356</v>
      </c>
      <c r="AA20" s="145">
        <v>18451</v>
      </c>
      <c r="AB20" s="145">
        <v>16482</v>
      </c>
      <c r="AC20" s="145">
        <v>82213</v>
      </c>
      <c r="AD20" s="145">
        <v>9099</v>
      </c>
      <c r="AE20" s="123">
        <v>46132</v>
      </c>
      <c r="AF20" s="145">
        <v>2631</v>
      </c>
      <c r="AG20" s="123">
        <v>83509</v>
      </c>
      <c r="AH20" s="145">
        <v>12369</v>
      </c>
      <c r="AI20" s="123">
        <v>23747</v>
      </c>
      <c r="AJ20" s="145">
        <v>12723</v>
      </c>
      <c r="AK20" s="145">
        <v>11353</v>
      </c>
      <c r="AL20" s="145">
        <v>15950</v>
      </c>
      <c r="AM20" s="145">
        <v>15357</v>
      </c>
      <c r="AN20" s="145">
        <v>16712</v>
      </c>
      <c r="AO20" s="145">
        <v>8782</v>
      </c>
      <c r="AP20" s="123">
        <v>62116</v>
      </c>
      <c r="AQ20" s="145">
        <v>6912</v>
      </c>
      <c r="AR20" s="145">
        <v>4133</v>
      </c>
      <c r="AS20" s="145">
        <v>8138</v>
      </c>
      <c r="AT20" s="145">
        <v>20047</v>
      </c>
      <c r="AU20" s="145">
        <v>6106</v>
      </c>
      <c r="AV20" s="123">
        <v>26298</v>
      </c>
      <c r="AW20" s="145">
        <v>13595</v>
      </c>
      <c r="AX20" s="145">
        <v>22274</v>
      </c>
      <c r="AY20" s="79">
        <v>8338</v>
      </c>
      <c r="AZ20" s="79">
        <v>1264</v>
      </c>
      <c r="BA20" s="79">
        <v>1489</v>
      </c>
      <c r="BB20" s="145">
        <v>24738</v>
      </c>
      <c r="BC20" s="145">
        <v>1032</v>
      </c>
      <c r="BD20" s="145">
        <v>4959</v>
      </c>
      <c r="BE20" s="145">
        <v>6935</v>
      </c>
      <c r="BF20" s="146">
        <v>894</v>
      </c>
      <c r="BG20" s="116">
        <v>853</v>
      </c>
      <c r="BH20" s="104">
        <v>1109457</v>
      </c>
      <c r="BI20" s="179"/>
      <c r="BJ20" s="38">
        <v>11</v>
      </c>
    </row>
    <row r="21" spans="1:62" ht="12.75">
      <c r="A21" s="179"/>
      <c r="B21" s="25">
        <v>12</v>
      </c>
      <c r="C21" s="156">
        <v>139852</v>
      </c>
      <c r="D21" s="35">
        <f>BH21-C21</f>
        <v>1157531</v>
      </c>
      <c r="E21" s="145">
        <v>15100</v>
      </c>
      <c r="F21" s="145">
        <v>6852</v>
      </c>
      <c r="G21" s="145">
        <v>9701</v>
      </c>
      <c r="H21" s="145">
        <v>2425</v>
      </c>
      <c r="I21" s="145">
        <v>12037</v>
      </c>
      <c r="J21" s="123">
        <v>60136</v>
      </c>
      <c r="K21" s="145">
        <v>7558</v>
      </c>
      <c r="L21" s="145">
        <v>12064</v>
      </c>
      <c r="M21" s="145">
        <v>480</v>
      </c>
      <c r="N21" s="123">
        <v>97012</v>
      </c>
      <c r="O21" s="145">
        <v>1228</v>
      </c>
      <c r="P21" s="145">
        <v>3416</v>
      </c>
      <c r="Q21" s="145">
        <v>2661</v>
      </c>
      <c r="R21" s="145">
        <v>624</v>
      </c>
      <c r="S21" s="145">
        <v>97</v>
      </c>
      <c r="T21" s="145">
        <v>11644</v>
      </c>
      <c r="U21" s="145">
        <v>731</v>
      </c>
      <c r="V21" s="123">
        <v>153566</v>
      </c>
      <c r="W21" s="145">
        <v>26801</v>
      </c>
      <c r="X21" s="145">
        <v>12152</v>
      </c>
      <c r="Y21" s="123">
        <v>21913</v>
      </c>
      <c r="Z21" s="145">
        <v>4942</v>
      </c>
      <c r="AA21" s="145">
        <v>28970</v>
      </c>
      <c r="AB21" s="145">
        <v>13749</v>
      </c>
      <c r="AC21" s="145">
        <v>88311</v>
      </c>
      <c r="AD21" s="145">
        <v>25688</v>
      </c>
      <c r="AE21" s="123">
        <v>42845</v>
      </c>
      <c r="AF21" s="145">
        <v>4356</v>
      </c>
      <c r="AG21" s="123">
        <v>100638</v>
      </c>
      <c r="AH21" s="145">
        <v>5462</v>
      </c>
      <c r="AI21" s="123">
        <v>34303</v>
      </c>
      <c r="AJ21" s="145">
        <v>12576</v>
      </c>
      <c r="AK21" s="145">
        <v>17590</v>
      </c>
      <c r="AL21" s="145">
        <v>15850</v>
      </c>
      <c r="AM21" s="145">
        <v>18632</v>
      </c>
      <c r="AN21" s="145">
        <v>25731</v>
      </c>
      <c r="AO21" s="145">
        <v>11343</v>
      </c>
      <c r="AP21" s="123">
        <v>58152</v>
      </c>
      <c r="AQ21" s="145">
        <v>8901</v>
      </c>
      <c r="AR21" s="145">
        <v>6275</v>
      </c>
      <c r="AS21" s="146">
        <v>7744</v>
      </c>
      <c r="AT21" s="145">
        <v>19267</v>
      </c>
      <c r="AU21" s="125">
        <v>5937</v>
      </c>
      <c r="AV21" s="124">
        <v>38080</v>
      </c>
      <c r="AW21" s="145">
        <v>14650</v>
      </c>
      <c r="AX21" s="145">
        <v>20973</v>
      </c>
      <c r="AY21" s="79">
        <v>7619</v>
      </c>
      <c r="AZ21" s="79">
        <v>1076</v>
      </c>
      <c r="BA21" s="79">
        <v>2700</v>
      </c>
      <c r="BB21" s="145">
        <v>29010</v>
      </c>
      <c r="BC21" s="145">
        <v>2233</v>
      </c>
      <c r="BD21" s="145">
        <v>6212</v>
      </c>
      <c r="BE21" s="145">
        <v>15948</v>
      </c>
      <c r="BF21" s="146">
        <v>2054</v>
      </c>
      <c r="BG21" s="116">
        <v>1516</v>
      </c>
      <c r="BH21" s="104">
        <v>1297383</v>
      </c>
      <c r="BI21" s="179"/>
      <c r="BJ21" s="38">
        <v>12</v>
      </c>
    </row>
    <row r="22" spans="1:62" ht="13.5" thickBot="1">
      <c r="A22" s="6"/>
      <c r="B22" s="76" t="s">
        <v>106</v>
      </c>
      <c r="C22" s="7">
        <f>SUM(C19:C21)</f>
        <v>437916</v>
      </c>
      <c r="D22" s="149">
        <f>BH22-C22</f>
        <v>3405747</v>
      </c>
      <c r="E22" s="49">
        <f>SUM(E19:E21)</f>
        <v>41821</v>
      </c>
      <c r="F22" s="49">
        <f>SUM(F19:F21)</f>
        <v>15915</v>
      </c>
      <c r="G22" s="49">
        <f>SUM(G19:G21)</f>
        <v>35599</v>
      </c>
      <c r="H22" s="49">
        <f aca="true" t="shared" si="6" ref="H22:BG22">SUM(H19:H21)</f>
        <v>5029</v>
      </c>
      <c r="I22" s="49">
        <f t="shared" si="6"/>
        <v>34087</v>
      </c>
      <c r="J22" s="163">
        <f t="shared" si="6"/>
        <v>145087</v>
      </c>
      <c r="K22" s="49">
        <f t="shared" si="6"/>
        <v>22494</v>
      </c>
      <c r="L22" s="49">
        <f t="shared" si="6"/>
        <v>34513</v>
      </c>
      <c r="M22" s="49">
        <f t="shared" si="6"/>
        <v>2815</v>
      </c>
      <c r="N22" s="163">
        <f t="shared" si="6"/>
        <v>205649</v>
      </c>
      <c r="O22" s="49">
        <f t="shared" si="6"/>
        <v>3429</v>
      </c>
      <c r="P22" s="49">
        <f t="shared" si="6"/>
        <v>10346</v>
      </c>
      <c r="Q22" s="49">
        <f t="shared" si="6"/>
        <v>7142</v>
      </c>
      <c r="R22" s="49">
        <f t="shared" si="6"/>
        <v>1468</v>
      </c>
      <c r="S22" s="49">
        <f t="shared" si="6"/>
        <v>326</v>
      </c>
      <c r="T22" s="49">
        <f t="shared" si="6"/>
        <v>54592</v>
      </c>
      <c r="U22" s="49">
        <f t="shared" si="6"/>
        <v>1767</v>
      </c>
      <c r="V22" s="163">
        <f t="shared" si="6"/>
        <v>486879</v>
      </c>
      <c r="W22" s="49">
        <f t="shared" si="6"/>
        <v>76541</v>
      </c>
      <c r="X22" s="49">
        <f t="shared" si="6"/>
        <v>42066</v>
      </c>
      <c r="Y22" s="163">
        <f t="shared" si="6"/>
        <v>83483</v>
      </c>
      <c r="Z22" s="49">
        <f t="shared" si="6"/>
        <v>16643</v>
      </c>
      <c r="AA22" s="49">
        <f t="shared" si="6"/>
        <v>74719</v>
      </c>
      <c r="AB22" s="49">
        <f t="shared" si="6"/>
        <v>41246</v>
      </c>
      <c r="AC22" s="167">
        <f t="shared" si="6"/>
        <v>248627</v>
      </c>
      <c r="AD22" s="49">
        <f t="shared" si="6"/>
        <v>43253</v>
      </c>
      <c r="AE22" s="163">
        <f t="shared" si="6"/>
        <v>129131</v>
      </c>
      <c r="AF22" s="49">
        <f t="shared" si="6"/>
        <v>11711</v>
      </c>
      <c r="AG22" s="163">
        <f t="shared" si="6"/>
        <v>266830</v>
      </c>
      <c r="AH22" s="49">
        <f t="shared" si="6"/>
        <v>37323</v>
      </c>
      <c r="AI22" s="163">
        <f t="shared" si="6"/>
        <v>100032</v>
      </c>
      <c r="AJ22" s="49">
        <f t="shared" si="6"/>
        <v>48594</v>
      </c>
      <c r="AK22" s="49">
        <f t="shared" si="6"/>
        <v>44359</v>
      </c>
      <c r="AL22" s="49">
        <f t="shared" si="6"/>
        <v>45294</v>
      </c>
      <c r="AM22" s="49">
        <f t="shared" si="6"/>
        <v>53444</v>
      </c>
      <c r="AN22" s="49">
        <f t="shared" si="6"/>
        <v>64095</v>
      </c>
      <c r="AO22" s="49">
        <f t="shared" si="6"/>
        <v>41137</v>
      </c>
      <c r="AP22" s="163">
        <f t="shared" si="6"/>
        <v>237620</v>
      </c>
      <c r="AQ22" s="49">
        <f t="shared" si="6"/>
        <v>31570</v>
      </c>
      <c r="AR22" s="49">
        <f t="shared" si="6"/>
        <v>17156</v>
      </c>
      <c r="AS22" s="49">
        <f t="shared" si="6"/>
        <v>33533</v>
      </c>
      <c r="AT22" s="49">
        <f t="shared" si="6"/>
        <v>75348</v>
      </c>
      <c r="AU22" s="49">
        <f t="shared" si="6"/>
        <v>23836</v>
      </c>
      <c r="AV22" s="163">
        <f t="shared" si="6"/>
        <v>100107</v>
      </c>
      <c r="AW22" s="49">
        <f t="shared" si="6"/>
        <v>46551</v>
      </c>
      <c r="AX22" s="49">
        <f t="shared" si="6"/>
        <v>71876</v>
      </c>
      <c r="AY22" s="49">
        <f t="shared" si="6"/>
        <v>26615</v>
      </c>
      <c r="AZ22" s="49">
        <f t="shared" si="6"/>
        <v>4108</v>
      </c>
      <c r="BA22" s="49">
        <f t="shared" si="6"/>
        <v>7471</v>
      </c>
      <c r="BB22" s="49">
        <f t="shared" si="6"/>
        <v>83153</v>
      </c>
      <c r="BC22" s="49">
        <f t="shared" si="6"/>
        <v>4687</v>
      </c>
      <c r="BD22" s="49">
        <f t="shared" si="6"/>
        <v>16934</v>
      </c>
      <c r="BE22" s="49">
        <f t="shared" si="6"/>
        <v>38976</v>
      </c>
      <c r="BF22" s="49">
        <f t="shared" si="6"/>
        <v>5469</v>
      </c>
      <c r="BG22" s="49">
        <f t="shared" si="6"/>
        <v>3251</v>
      </c>
      <c r="BH22" s="111">
        <f>SUM(BH19:BH21)</f>
        <v>3843663</v>
      </c>
      <c r="BI22" s="6"/>
      <c r="BJ22" s="42" t="s">
        <v>106</v>
      </c>
    </row>
    <row r="23" spans="1:62" ht="19.5" customHeight="1" thickBot="1">
      <c r="A23" s="10"/>
      <c r="B23" s="23" t="s">
        <v>119</v>
      </c>
      <c r="C23" s="100">
        <f>C18+C22</f>
        <v>1576176</v>
      </c>
      <c r="D23" s="157">
        <f>BH23-C23</f>
        <v>14341089</v>
      </c>
      <c r="E23" s="101">
        <f>E18+E22</f>
        <v>158116</v>
      </c>
      <c r="F23" s="102">
        <f>F18+F22</f>
        <v>50826</v>
      </c>
      <c r="G23" s="102">
        <f aca="true" t="shared" si="7" ref="G23:BF23">G18+G22</f>
        <v>142010</v>
      </c>
      <c r="H23" s="102">
        <f t="shared" si="7"/>
        <v>15661</v>
      </c>
      <c r="I23" s="102">
        <f t="shared" si="7"/>
        <v>135951</v>
      </c>
      <c r="J23" s="102">
        <f t="shared" si="7"/>
        <v>515326</v>
      </c>
      <c r="K23" s="102">
        <f t="shared" si="7"/>
        <v>76944</v>
      </c>
      <c r="L23" s="102">
        <f t="shared" si="7"/>
        <v>117644</v>
      </c>
      <c r="M23" s="102">
        <f t="shared" si="7"/>
        <v>8113</v>
      </c>
      <c r="N23" s="102">
        <f t="shared" si="7"/>
        <v>899952</v>
      </c>
      <c r="O23" s="102">
        <f t="shared" si="7"/>
        <v>8721</v>
      </c>
      <c r="P23" s="102">
        <f t="shared" si="7"/>
        <v>32184</v>
      </c>
      <c r="Q23" s="102">
        <f t="shared" si="7"/>
        <v>25851</v>
      </c>
      <c r="R23" s="102">
        <f t="shared" si="7"/>
        <v>6062</v>
      </c>
      <c r="S23" s="102">
        <f t="shared" si="7"/>
        <v>1351</v>
      </c>
      <c r="T23" s="102">
        <f t="shared" si="7"/>
        <v>157179</v>
      </c>
      <c r="U23" s="102">
        <f t="shared" si="7"/>
        <v>5374</v>
      </c>
      <c r="V23" s="102">
        <f t="shared" si="7"/>
        <v>1634364</v>
      </c>
      <c r="W23" s="102">
        <f t="shared" si="7"/>
        <v>246238</v>
      </c>
      <c r="X23" s="102">
        <f t="shared" si="7"/>
        <v>134698</v>
      </c>
      <c r="Y23" s="102">
        <f t="shared" si="7"/>
        <v>308387</v>
      </c>
      <c r="Z23" s="102">
        <f t="shared" si="7"/>
        <v>60752</v>
      </c>
      <c r="AA23" s="102">
        <f t="shared" si="7"/>
        <v>254901</v>
      </c>
      <c r="AB23" s="102">
        <f t="shared" si="7"/>
        <v>114223</v>
      </c>
      <c r="AC23" s="102">
        <f t="shared" si="7"/>
        <v>1095197</v>
      </c>
      <c r="AD23" s="102">
        <f t="shared" si="7"/>
        <v>125135</v>
      </c>
      <c r="AE23" s="102">
        <f t="shared" si="7"/>
        <v>423555</v>
      </c>
      <c r="AF23" s="102">
        <f t="shared" si="7"/>
        <v>39051</v>
      </c>
      <c r="AG23" s="102">
        <f t="shared" si="7"/>
        <v>887793</v>
      </c>
      <c r="AH23" s="102">
        <f t="shared" si="7"/>
        <v>105188</v>
      </c>
      <c r="AI23" s="102">
        <f t="shared" si="7"/>
        <v>337854</v>
      </c>
      <c r="AJ23" s="102">
        <f t="shared" si="7"/>
        <v>203159</v>
      </c>
      <c r="AK23" s="102">
        <f t="shared" si="7"/>
        <v>162434</v>
      </c>
      <c r="AL23" s="102">
        <f t="shared" si="7"/>
        <v>195997</v>
      </c>
      <c r="AM23" s="102">
        <f t="shared" si="7"/>
        <v>177375</v>
      </c>
      <c r="AN23" s="102">
        <f t="shared" si="7"/>
        <v>230940</v>
      </c>
      <c r="AO23" s="102">
        <f t="shared" si="7"/>
        <v>132584</v>
      </c>
      <c r="AP23" s="102">
        <f t="shared" si="7"/>
        <v>809226</v>
      </c>
      <c r="AQ23" s="102">
        <f t="shared" si="7"/>
        <v>129246</v>
      </c>
      <c r="AR23" s="102">
        <f t="shared" si="7"/>
        <v>64145</v>
      </c>
      <c r="AS23" s="102">
        <f t="shared" si="7"/>
        <v>126384</v>
      </c>
      <c r="AT23" s="102">
        <f t="shared" si="7"/>
        <v>254922</v>
      </c>
      <c r="AU23" s="102">
        <f t="shared" si="7"/>
        <v>90855</v>
      </c>
      <c r="AV23" s="102">
        <f t="shared" si="7"/>
        <v>306381</v>
      </c>
      <c r="AW23" s="102">
        <f t="shared" si="7"/>
        <v>166627</v>
      </c>
      <c r="AX23" s="102">
        <f t="shared" si="7"/>
        <v>270597</v>
      </c>
      <c r="AY23" s="102">
        <f t="shared" si="7"/>
        <v>89841</v>
      </c>
      <c r="AZ23" s="102">
        <f t="shared" si="7"/>
        <v>16199</v>
      </c>
      <c r="BA23" s="102">
        <f t="shared" si="7"/>
        <v>20703</v>
      </c>
      <c r="BB23" s="102">
        <f t="shared" si="7"/>
        <v>276470</v>
      </c>
      <c r="BC23" s="102">
        <f t="shared" si="7"/>
        <v>17047</v>
      </c>
      <c r="BD23" s="102">
        <f t="shared" si="7"/>
        <v>60926</v>
      </c>
      <c r="BE23" s="102">
        <f t="shared" si="7"/>
        <v>135048</v>
      </c>
      <c r="BF23" s="102">
        <f t="shared" si="7"/>
        <v>17273</v>
      </c>
      <c r="BG23" s="102">
        <f>BG18+BG22</f>
        <v>9900</v>
      </c>
      <c r="BH23" s="112">
        <f>BH18+BH22</f>
        <v>15917265</v>
      </c>
      <c r="BI23" s="10"/>
      <c r="BJ23" s="168" t="s">
        <v>119</v>
      </c>
    </row>
    <row r="24" spans="1:62" ht="16.5" customHeight="1">
      <c r="A24" s="21"/>
      <c r="B24" s="22"/>
      <c r="C24" s="19"/>
      <c r="D24" s="5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03"/>
      <c r="AC24" s="19"/>
      <c r="AD24" s="19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/>
      <c r="BJ24" s="22"/>
    </row>
    <row r="25" spans="1:62" ht="18" customHeight="1" thickBot="1">
      <c r="A25" s="27"/>
      <c r="B25" s="28" t="s">
        <v>129</v>
      </c>
      <c r="C25" s="15"/>
      <c r="D25" s="62">
        <f>BH25-C25</f>
        <v>0</v>
      </c>
      <c r="E25" s="18"/>
      <c r="F25" s="14"/>
      <c r="G25" s="14"/>
      <c r="H25" s="15"/>
      <c r="I25" s="16"/>
      <c r="J25" s="16"/>
      <c r="K25" s="16"/>
      <c r="L25" s="16"/>
      <c r="M25" s="16"/>
      <c r="N25" s="16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7"/>
      <c r="AI25" s="14"/>
      <c r="AJ25" s="15"/>
      <c r="AK25" s="14"/>
      <c r="AL25" s="15"/>
      <c r="AM25" s="14"/>
      <c r="AN25" s="15"/>
      <c r="AO25" s="14"/>
      <c r="AP25" s="18"/>
      <c r="AQ25" s="18"/>
      <c r="AR25" s="18"/>
      <c r="AS25" s="18"/>
      <c r="AT25" s="72"/>
      <c r="AU25" s="18"/>
      <c r="AV25" s="18"/>
      <c r="AW25" s="18"/>
      <c r="AX25" s="18"/>
      <c r="AY25" s="18"/>
      <c r="AZ25" s="18"/>
      <c r="BA25" s="18"/>
      <c r="BB25" s="18"/>
      <c r="BC25" s="18"/>
      <c r="BD25" s="15"/>
      <c r="BE25" s="15"/>
      <c r="BF25" s="15"/>
      <c r="BG25" s="15"/>
      <c r="BH25" s="32"/>
      <c r="BI25" s="27"/>
      <c r="BJ25" s="28" t="s">
        <v>119</v>
      </c>
    </row>
    <row r="26" spans="1:62" ht="12.75" customHeight="1">
      <c r="A26" s="173">
        <v>2016</v>
      </c>
      <c r="B26" s="24">
        <v>1</v>
      </c>
      <c r="C26" s="138">
        <v>113145</v>
      </c>
      <c r="D26" s="59">
        <f>BH26-C26</f>
        <v>749331</v>
      </c>
      <c r="E26" s="132">
        <v>9607</v>
      </c>
      <c r="F26" s="133">
        <v>2279</v>
      </c>
      <c r="G26" s="133">
        <v>3783</v>
      </c>
      <c r="H26" s="133">
        <v>842</v>
      </c>
      <c r="I26" s="133">
        <v>5203</v>
      </c>
      <c r="J26" s="70">
        <v>27794</v>
      </c>
      <c r="K26" s="133">
        <v>5145</v>
      </c>
      <c r="L26" s="133">
        <v>9190</v>
      </c>
      <c r="M26" s="133">
        <v>173</v>
      </c>
      <c r="N26" s="70">
        <v>55345</v>
      </c>
      <c r="O26" s="133">
        <v>657</v>
      </c>
      <c r="P26" s="133">
        <v>1870</v>
      </c>
      <c r="Q26" s="133">
        <v>1032</v>
      </c>
      <c r="R26" s="133">
        <v>278</v>
      </c>
      <c r="S26" s="133">
        <v>59</v>
      </c>
      <c r="T26" s="133">
        <v>6770</v>
      </c>
      <c r="U26" s="133">
        <v>355</v>
      </c>
      <c r="V26" s="70">
        <v>85713</v>
      </c>
      <c r="W26" s="133">
        <v>11286</v>
      </c>
      <c r="X26" s="133">
        <v>6113</v>
      </c>
      <c r="Y26" s="70">
        <v>19517</v>
      </c>
      <c r="Z26" s="133">
        <v>3442</v>
      </c>
      <c r="AA26" s="133">
        <v>12727</v>
      </c>
      <c r="AB26" s="133">
        <v>8692</v>
      </c>
      <c r="AC26" s="70">
        <v>123085</v>
      </c>
      <c r="AD26" s="133">
        <v>10964</v>
      </c>
      <c r="AE26" s="70">
        <v>27578</v>
      </c>
      <c r="AF26" s="133">
        <v>1547</v>
      </c>
      <c r="AG26" s="70">
        <v>55392</v>
      </c>
      <c r="AH26" s="133">
        <v>4732</v>
      </c>
      <c r="AI26" s="70">
        <v>17266</v>
      </c>
      <c r="AJ26" s="133">
        <v>6911</v>
      </c>
      <c r="AK26" s="133">
        <v>7379</v>
      </c>
      <c r="AL26" s="133">
        <v>15626</v>
      </c>
      <c r="AM26" s="133">
        <v>16472</v>
      </c>
      <c r="AN26" s="133">
        <v>13278</v>
      </c>
      <c r="AO26" s="133">
        <v>3664</v>
      </c>
      <c r="AP26" s="70">
        <v>28798</v>
      </c>
      <c r="AQ26" s="133">
        <v>8819</v>
      </c>
      <c r="AR26" s="133">
        <v>3063</v>
      </c>
      <c r="AS26" s="133">
        <v>9155</v>
      </c>
      <c r="AT26" s="133">
        <v>12492</v>
      </c>
      <c r="AU26" s="133">
        <v>3393</v>
      </c>
      <c r="AV26" s="133">
        <v>24445</v>
      </c>
      <c r="AW26" s="133">
        <v>8837</v>
      </c>
      <c r="AX26" s="133">
        <v>22773</v>
      </c>
      <c r="AY26" s="133">
        <v>6085</v>
      </c>
      <c r="AZ26" s="133">
        <v>998</v>
      </c>
      <c r="BA26" s="133">
        <v>1433</v>
      </c>
      <c r="BB26" s="133">
        <v>18801</v>
      </c>
      <c r="BC26" s="133">
        <v>935</v>
      </c>
      <c r="BD26" s="133">
        <v>4507</v>
      </c>
      <c r="BE26" s="133">
        <v>11338</v>
      </c>
      <c r="BF26" s="133">
        <v>1125</v>
      </c>
      <c r="BG26" s="134">
        <v>568</v>
      </c>
      <c r="BH26" s="90">
        <v>862476</v>
      </c>
      <c r="BI26" s="173">
        <v>2016</v>
      </c>
      <c r="BJ26" s="73">
        <v>1</v>
      </c>
    </row>
    <row r="27" spans="1:62" ht="12.75" customHeight="1">
      <c r="A27" s="174"/>
      <c r="B27" s="25">
        <v>2</v>
      </c>
      <c r="C27" s="139">
        <v>126287</v>
      </c>
      <c r="D27" s="60">
        <f>BH27-C27</f>
        <v>740773</v>
      </c>
      <c r="E27" s="135">
        <v>12586</v>
      </c>
      <c r="F27" s="136">
        <v>3045</v>
      </c>
      <c r="G27" s="136">
        <v>6864</v>
      </c>
      <c r="H27" s="136">
        <v>1030</v>
      </c>
      <c r="I27" s="136">
        <v>7421</v>
      </c>
      <c r="J27" s="71">
        <v>38322</v>
      </c>
      <c r="K27" s="136">
        <v>3510</v>
      </c>
      <c r="L27" s="136">
        <v>9110</v>
      </c>
      <c r="M27" s="136">
        <v>442</v>
      </c>
      <c r="N27" s="71">
        <v>49391</v>
      </c>
      <c r="O27" s="136">
        <v>688</v>
      </c>
      <c r="P27" s="136">
        <v>1865</v>
      </c>
      <c r="Q27" s="136">
        <v>1326</v>
      </c>
      <c r="R27" s="136">
        <v>431</v>
      </c>
      <c r="S27" s="136">
        <v>71</v>
      </c>
      <c r="T27" s="136">
        <v>8638</v>
      </c>
      <c r="U27" s="136">
        <v>269</v>
      </c>
      <c r="V27" s="71">
        <v>100894</v>
      </c>
      <c r="W27" s="136">
        <v>15754</v>
      </c>
      <c r="X27" s="136">
        <v>7244</v>
      </c>
      <c r="Y27" s="71">
        <v>27190</v>
      </c>
      <c r="Z27" s="136">
        <v>4595</v>
      </c>
      <c r="AA27" s="136">
        <v>15657</v>
      </c>
      <c r="AB27" s="136">
        <v>6376</v>
      </c>
      <c r="AC27" s="71">
        <v>46842</v>
      </c>
      <c r="AD27" s="136">
        <v>7862</v>
      </c>
      <c r="AE27" s="71">
        <v>36622</v>
      </c>
      <c r="AF27" s="136">
        <v>1361</v>
      </c>
      <c r="AG27" s="71">
        <v>77433</v>
      </c>
      <c r="AH27" s="136">
        <v>6136</v>
      </c>
      <c r="AI27" s="71">
        <v>18469</v>
      </c>
      <c r="AJ27" s="136">
        <v>9062</v>
      </c>
      <c r="AK27" s="136">
        <v>8349</v>
      </c>
      <c r="AL27" s="136">
        <v>15642</v>
      </c>
      <c r="AM27" s="136">
        <v>9485</v>
      </c>
      <c r="AN27" s="136">
        <v>11389</v>
      </c>
      <c r="AO27" s="136">
        <v>4591</v>
      </c>
      <c r="AP27" s="71">
        <v>30959</v>
      </c>
      <c r="AQ27" s="136">
        <v>5631</v>
      </c>
      <c r="AR27" s="136">
        <v>2532</v>
      </c>
      <c r="AS27" s="136">
        <v>7055</v>
      </c>
      <c r="AT27" s="136">
        <v>17704</v>
      </c>
      <c r="AU27" s="136">
        <v>4780</v>
      </c>
      <c r="AV27" s="136">
        <v>25245</v>
      </c>
      <c r="AW27" s="136">
        <v>9760</v>
      </c>
      <c r="AX27" s="136">
        <v>21574</v>
      </c>
      <c r="AY27" s="136">
        <v>9304</v>
      </c>
      <c r="AZ27" s="136">
        <v>701</v>
      </c>
      <c r="BA27" s="136">
        <v>1218</v>
      </c>
      <c r="BB27" s="136">
        <v>16037</v>
      </c>
      <c r="BC27" s="136">
        <v>637</v>
      </c>
      <c r="BD27" s="136">
        <v>4800</v>
      </c>
      <c r="BE27" s="136">
        <v>5464</v>
      </c>
      <c r="BF27" s="136">
        <v>834</v>
      </c>
      <c r="BG27" s="137">
        <v>576</v>
      </c>
      <c r="BH27" s="91">
        <v>867060</v>
      </c>
      <c r="BI27" s="174"/>
      <c r="BJ27" s="74">
        <v>2</v>
      </c>
    </row>
    <row r="28" spans="1:62" ht="13.5" customHeight="1" thickBot="1">
      <c r="A28" s="174"/>
      <c r="B28" s="26">
        <v>3</v>
      </c>
      <c r="C28" s="139">
        <v>140950</v>
      </c>
      <c r="D28" s="61">
        <f>BH28-C28</f>
        <v>1173350</v>
      </c>
      <c r="E28" s="135">
        <v>19353</v>
      </c>
      <c r="F28" s="136">
        <v>5342</v>
      </c>
      <c r="G28" s="136">
        <v>20413</v>
      </c>
      <c r="H28" s="136">
        <v>1868</v>
      </c>
      <c r="I28" s="136">
        <v>16395</v>
      </c>
      <c r="J28" s="71">
        <v>40396</v>
      </c>
      <c r="K28" s="136">
        <v>10368</v>
      </c>
      <c r="L28" s="136">
        <v>10896</v>
      </c>
      <c r="M28" s="136">
        <v>618</v>
      </c>
      <c r="N28" s="71">
        <v>106489</v>
      </c>
      <c r="O28" s="136">
        <v>785</v>
      </c>
      <c r="P28" s="136">
        <v>3766</v>
      </c>
      <c r="Q28" s="136">
        <v>1972</v>
      </c>
      <c r="R28" s="136">
        <v>697</v>
      </c>
      <c r="S28" s="136">
        <v>134</v>
      </c>
      <c r="T28" s="136">
        <v>26755</v>
      </c>
      <c r="U28" s="136">
        <v>464</v>
      </c>
      <c r="V28" s="71">
        <v>203521</v>
      </c>
      <c r="W28" s="136">
        <v>24130</v>
      </c>
      <c r="X28" s="136">
        <v>13071</v>
      </c>
      <c r="Y28" s="71">
        <v>22004</v>
      </c>
      <c r="Z28" s="136">
        <v>6634</v>
      </c>
      <c r="AA28" s="136">
        <v>24450</v>
      </c>
      <c r="AB28" s="136">
        <v>9693</v>
      </c>
      <c r="AC28" s="71">
        <v>64696</v>
      </c>
      <c r="AD28" s="136">
        <v>10770</v>
      </c>
      <c r="AE28" s="71">
        <v>38935</v>
      </c>
      <c r="AF28" s="136">
        <v>2772</v>
      </c>
      <c r="AG28" s="71">
        <v>89672</v>
      </c>
      <c r="AH28" s="136">
        <v>9417</v>
      </c>
      <c r="AI28" s="71">
        <v>49946</v>
      </c>
      <c r="AJ28" s="136">
        <v>19427</v>
      </c>
      <c r="AK28" s="136">
        <v>15285</v>
      </c>
      <c r="AL28" s="136">
        <v>18291</v>
      </c>
      <c r="AM28" s="136">
        <v>14407</v>
      </c>
      <c r="AN28" s="136">
        <v>20388</v>
      </c>
      <c r="AO28" s="136">
        <v>8819</v>
      </c>
      <c r="AP28" s="71">
        <v>62641</v>
      </c>
      <c r="AQ28" s="136">
        <v>6607</v>
      </c>
      <c r="AR28" s="136">
        <v>6022</v>
      </c>
      <c r="AS28" s="136">
        <v>11453</v>
      </c>
      <c r="AT28" s="136">
        <v>24445</v>
      </c>
      <c r="AU28" s="136">
        <v>6807</v>
      </c>
      <c r="AV28" s="136">
        <v>27626</v>
      </c>
      <c r="AW28" s="136">
        <v>13496</v>
      </c>
      <c r="AX28" s="136">
        <v>24829</v>
      </c>
      <c r="AY28" s="136">
        <v>10817</v>
      </c>
      <c r="AZ28" s="136">
        <v>1482</v>
      </c>
      <c r="BA28" s="136">
        <v>2250</v>
      </c>
      <c r="BB28" s="136">
        <v>26837</v>
      </c>
      <c r="BC28" s="136">
        <v>931</v>
      </c>
      <c r="BD28" s="136">
        <v>7055</v>
      </c>
      <c r="BE28" s="136">
        <v>5218</v>
      </c>
      <c r="BF28" s="136">
        <v>741</v>
      </c>
      <c r="BG28" s="137">
        <v>1054</v>
      </c>
      <c r="BH28" s="91">
        <v>1314300</v>
      </c>
      <c r="BI28" s="174"/>
      <c r="BJ28" s="96">
        <v>3</v>
      </c>
    </row>
    <row r="29" spans="1:62" ht="12.75" customHeight="1">
      <c r="A29" s="174"/>
      <c r="B29" s="30" t="s">
        <v>105</v>
      </c>
      <c r="C29" s="93">
        <f>SUM(C26:C28)</f>
        <v>380382</v>
      </c>
      <c r="D29" s="64">
        <f>SUM(D26:D28)</f>
        <v>2663454</v>
      </c>
      <c r="E29" s="68">
        <f>SUM(E26:E28)</f>
        <v>41546</v>
      </c>
      <c r="F29" s="69">
        <f>SUM(F26:F28)</f>
        <v>10666</v>
      </c>
      <c r="G29" s="69">
        <f aca="true" t="shared" si="8" ref="G29:BH29">SUM(G26:G28)</f>
        <v>31060</v>
      </c>
      <c r="H29" s="69">
        <f t="shared" si="8"/>
        <v>3740</v>
      </c>
      <c r="I29" s="69">
        <f t="shared" si="8"/>
        <v>29019</v>
      </c>
      <c r="J29" s="69">
        <f t="shared" si="8"/>
        <v>106512</v>
      </c>
      <c r="K29" s="69">
        <f t="shared" si="8"/>
        <v>19023</v>
      </c>
      <c r="L29" s="69">
        <f t="shared" si="8"/>
        <v>29196</v>
      </c>
      <c r="M29" s="69">
        <f t="shared" si="8"/>
        <v>1233</v>
      </c>
      <c r="N29" s="69">
        <f t="shared" si="8"/>
        <v>211225</v>
      </c>
      <c r="O29" s="69">
        <f t="shared" si="8"/>
        <v>2130</v>
      </c>
      <c r="P29" s="69">
        <f t="shared" si="8"/>
        <v>7501</v>
      </c>
      <c r="Q29" s="69">
        <f t="shared" si="8"/>
        <v>4330</v>
      </c>
      <c r="R29" s="69">
        <f t="shared" si="8"/>
        <v>1406</v>
      </c>
      <c r="S29" s="69">
        <f t="shared" si="8"/>
        <v>264</v>
      </c>
      <c r="T29" s="69">
        <f t="shared" si="8"/>
        <v>42163</v>
      </c>
      <c r="U29" s="69">
        <f t="shared" si="8"/>
        <v>1088</v>
      </c>
      <c r="V29" s="69">
        <f t="shared" si="8"/>
        <v>390128</v>
      </c>
      <c r="W29" s="69">
        <f t="shared" si="8"/>
        <v>51170</v>
      </c>
      <c r="X29" s="69">
        <f t="shared" si="8"/>
        <v>26428</v>
      </c>
      <c r="Y29" s="69">
        <f t="shared" si="8"/>
        <v>68711</v>
      </c>
      <c r="Z29" s="69">
        <f t="shared" si="8"/>
        <v>14671</v>
      </c>
      <c r="AA29" s="69">
        <f t="shared" si="8"/>
        <v>52834</v>
      </c>
      <c r="AB29" s="69">
        <f t="shared" si="8"/>
        <v>24761</v>
      </c>
      <c r="AC29" s="69">
        <f t="shared" si="8"/>
        <v>234623</v>
      </c>
      <c r="AD29" s="69">
        <f t="shared" si="8"/>
        <v>29596</v>
      </c>
      <c r="AE29" s="69">
        <f t="shared" si="8"/>
        <v>103135</v>
      </c>
      <c r="AF29" s="69">
        <f t="shared" si="8"/>
        <v>5680</v>
      </c>
      <c r="AG29" s="69">
        <f t="shared" si="8"/>
        <v>222497</v>
      </c>
      <c r="AH29" s="69">
        <f t="shared" si="8"/>
        <v>20285</v>
      </c>
      <c r="AI29" s="69">
        <f t="shared" si="8"/>
        <v>85681</v>
      </c>
      <c r="AJ29" s="69">
        <f t="shared" si="8"/>
        <v>35400</v>
      </c>
      <c r="AK29" s="69">
        <f t="shared" si="8"/>
        <v>31013</v>
      </c>
      <c r="AL29" s="69">
        <f t="shared" si="8"/>
        <v>49559</v>
      </c>
      <c r="AM29" s="69">
        <f t="shared" si="8"/>
        <v>40364</v>
      </c>
      <c r="AN29" s="69">
        <f t="shared" si="8"/>
        <v>45055</v>
      </c>
      <c r="AO29" s="69">
        <f t="shared" si="8"/>
        <v>17074</v>
      </c>
      <c r="AP29" s="69">
        <f t="shared" si="8"/>
        <v>122398</v>
      </c>
      <c r="AQ29" s="69">
        <f t="shared" si="8"/>
        <v>21057</v>
      </c>
      <c r="AR29" s="69">
        <f t="shared" si="8"/>
        <v>11617</v>
      </c>
      <c r="AS29" s="69">
        <f t="shared" si="8"/>
        <v>27663</v>
      </c>
      <c r="AT29" s="69">
        <f t="shared" si="8"/>
        <v>54641</v>
      </c>
      <c r="AU29" s="69">
        <f t="shared" si="8"/>
        <v>14980</v>
      </c>
      <c r="AV29" s="69">
        <f t="shared" si="8"/>
        <v>77316</v>
      </c>
      <c r="AW29" s="69">
        <f t="shared" si="8"/>
        <v>32093</v>
      </c>
      <c r="AX29" s="69">
        <f t="shared" si="8"/>
        <v>69176</v>
      </c>
      <c r="AY29" s="69">
        <f t="shared" si="8"/>
        <v>26206</v>
      </c>
      <c r="AZ29" s="69">
        <f t="shared" si="8"/>
        <v>3181</v>
      </c>
      <c r="BA29" s="69">
        <f t="shared" si="8"/>
        <v>4901</v>
      </c>
      <c r="BB29" s="69">
        <f t="shared" si="8"/>
        <v>61675</v>
      </c>
      <c r="BC29" s="69">
        <f t="shared" si="8"/>
        <v>2503</v>
      </c>
      <c r="BD29" s="69">
        <f t="shared" si="8"/>
        <v>16362</v>
      </c>
      <c r="BE29" s="69">
        <f t="shared" si="8"/>
        <v>22020</v>
      </c>
      <c r="BF29" s="69">
        <f t="shared" si="8"/>
        <v>2700</v>
      </c>
      <c r="BG29" s="140">
        <f t="shared" si="8"/>
        <v>2198</v>
      </c>
      <c r="BH29" s="141">
        <f t="shared" si="8"/>
        <v>3043836</v>
      </c>
      <c r="BI29" s="174"/>
      <c r="BJ29" s="30" t="s">
        <v>105</v>
      </c>
    </row>
    <row r="30" spans="1:62" s="5" customFormat="1" ht="12.75" customHeight="1">
      <c r="A30" s="174"/>
      <c r="B30" s="9" t="s">
        <v>127</v>
      </c>
      <c r="C30" s="94">
        <f>C29/C8*100</f>
        <v>118.1112484241773</v>
      </c>
      <c r="D30" s="94">
        <f>D29/D8*100</f>
        <v>112.95557272666356</v>
      </c>
      <c r="E30" s="158">
        <f>E29/E8*100</f>
        <v>128.52590873936583</v>
      </c>
      <c r="F30" s="63">
        <f>F29/F8*100</f>
        <v>123.0786983614124</v>
      </c>
      <c r="G30" s="63">
        <f aca="true" t="shared" si="9" ref="G30:BH30">G29/G8*100</f>
        <v>123.30289797538705</v>
      </c>
      <c r="H30" s="63">
        <f t="shared" si="9"/>
        <v>140.3903903903904</v>
      </c>
      <c r="I30" s="63">
        <f t="shared" si="9"/>
        <v>113.25371736330641</v>
      </c>
      <c r="J30" s="63">
        <f t="shared" si="9"/>
        <v>104.40715181932245</v>
      </c>
      <c r="K30" s="63">
        <f t="shared" si="9"/>
        <v>120.23892295050882</v>
      </c>
      <c r="L30" s="63">
        <f t="shared" si="9"/>
        <v>108.29778552616938</v>
      </c>
      <c r="M30" s="63">
        <f t="shared" si="9"/>
        <v>129.65299684542586</v>
      </c>
      <c r="N30" s="63">
        <f t="shared" si="9"/>
        <v>88.19231331287448</v>
      </c>
      <c r="O30" s="63">
        <f t="shared" si="9"/>
        <v>127.46858168761221</v>
      </c>
      <c r="P30" s="63">
        <f t="shared" si="9"/>
        <v>146.76188612795931</v>
      </c>
      <c r="Q30" s="63">
        <f t="shared" si="9"/>
        <v>139.0494540783558</v>
      </c>
      <c r="R30" s="63">
        <f t="shared" si="9"/>
        <v>119.76149914821124</v>
      </c>
      <c r="S30" s="63">
        <f t="shared" si="9"/>
        <v>105.60000000000001</v>
      </c>
      <c r="T30" s="63">
        <f t="shared" si="9"/>
        <v>161.36476711699643</v>
      </c>
      <c r="U30" s="63">
        <f t="shared" si="9"/>
        <v>133.82533825338254</v>
      </c>
      <c r="V30" s="63">
        <f t="shared" si="9"/>
        <v>130.93476889205118</v>
      </c>
      <c r="W30" s="63">
        <f t="shared" si="9"/>
        <v>117.72419822389915</v>
      </c>
      <c r="X30" s="63">
        <f t="shared" si="9"/>
        <v>114.58550121401319</v>
      </c>
      <c r="Y30" s="63">
        <f t="shared" si="9"/>
        <v>125.98276494316099</v>
      </c>
      <c r="Z30" s="63">
        <f t="shared" si="9"/>
        <v>115.05764253784017</v>
      </c>
      <c r="AA30" s="63">
        <f t="shared" si="9"/>
        <v>110.46898195579902</v>
      </c>
      <c r="AB30" s="63">
        <f t="shared" si="9"/>
        <v>120.16986168405728</v>
      </c>
      <c r="AC30" s="63">
        <f t="shared" si="9"/>
        <v>87.95020392250944</v>
      </c>
      <c r="AD30" s="63">
        <f t="shared" si="9"/>
        <v>94.25477707006368</v>
      </c>
      <c r="AE30" s="63">
        <f t="shared" si="9"/>
        <v>114.62755907262098</v>
      </c>
      <c r="AF30" s="63">
        <f t="shared" si="9"/>
        <v>73.58466122554735</v>
      </c>
      <c r="AG30" s="63">
        <f t="shared" si="9"/>
        <v>118.42127673163515</v>
      </c>
      <c r="AH30" s="63">
        <f t="shared" si="9"/>
        <v>97.05741626794259</v>
      </c>
      <c r="AI30" s="63">
        <f t="shared" si="9"/>
        <v>143.80349770064785</v>
      </c>
      <c r="AJ30" s="63">
        <f t="shared" si="9"/>
        <v>119.0276049897448</v>
      </c>
      <c r="AK30" s="63">
        <f t="shared" si="9"/>
        <v>129.5663435828877</v>
      </c>
      <c r="AL30" s="63">
        <f t="shared" si="9"/>
        <v>131.11193417815286</v>
      </c>
      <c r="AM30" s="63">
        <f t="shared" si="9"/>
        <v>102.59512492692473</v>
      </c>
      <c r="AN30" s="63">
        <f t="shared" si="9"/>
        <v>92.54770659162335</v>
      </c>
      <c r="AO30" s="63">
        <f t="shared" si="9"/>
        <v>111.23851716724215</v>
      </c>
      <c r="AP30" s="63">
        <f t="shared" si="9"/>
        <v>110.66827005669128</v>
      </c>
      <c r="AQ30" s="63">
        <f t="shared" si="9"/>
        <v>79.25103500188182</v>
      </c>
      <c r="AR30" s="63">
        <f t="shared" si="9"/>
        <v>126.18944166847707</v>
      </c>
      <c r="AS30" s="63">
        <f t="shared" si="9"/>
        <v>129.02518656716418</v>
      </c>
      <c r="AT30" s="63">
        <f t="shared" si="9"/>
        <v>143.38459116196074</v>
      </c>
      <c r="AU30" s="63">
        <f t="shared" si="9"/>
        <v>131.43809774502063</v>
      </c>
      <c r="AV30" s="63">
        <f t="shared" si="9"/>
        <v>133.47143818944534</v>
      </c>
      <c r="AW30" s="63">
        <f t="shared" si="9"/>
        <v>88.30586357758028</v>
      </c>
      <c r="AX30" s="63">
        <f t="shared" si="9"/>
        <v>125.38925846036723</v>
      </c>
      <c r="AY30" s="63">
        <f t="shared" si="9"/>
        <v>149.31342943422027</v>
      </c>
      <c r="AZ30" s="63">
        <f t="shared" si="9"/>
        <v>107.50253464008111</v>
      </c>
      <c r="BA30" s="63">
        <f t="shared" si="9"/>
        <v>145.43026706231456</v>
      </c>
      <c r="BB30" s="63">
        <f t="shared" si="9"/>
        <v>127.40662700380103</v>
      </c>
      <c r="BC30" s="63">
        <f t="shared" si="9"/>
        <v>81.93126022913258</v>
      </c>
      <c r="BD30" s="63">
        <f t="shared" si="9"/>
        <v>123.58939496940857</v>
      </c>
      <c r="BE30" s="63">
        <f t="shared" si="9"/>
        <v>103.29299183788348</v>
      </c>
      <c r="BF30" s="63">
        <f t="shared" si="9"/>
        <v>118.7335092348285</v>
      </c>
      <c r="BG30" s="36">
        <f t="shared" si="9"/>
        <v>124.74460839954598</v>
      </c>
      <c r="BH30" s="37">
        <f t="shared" si="9"/>
        <v>113.57512257371214</v>
      </c>
      <c r="BI30" s="174"/>
      <c r="BJ30" s="171" t="s">
        <v>127</v>
      </c>
    </row>
    <row r="31" spans="1:62" s="5" customFormat="1" ht="13.5" customHeight="1" thickBot="1">
      <c r="A31" s="181"/>
      <c r="B31" s="8" t="s">
        <v>128</v>
      </c>
      <c r="C31" s="95">
        <f>C29-C8</f>
        <v>58328</v>
      </c>
      <c r="D31" s="95">
        <f>D29-D8</f>
        <v>305488</v>
      </c>
      <c r="E31" s="159">
        <f>E29-E8</f>
        <v>9221</v>
      </c>
      <c r="F31" s="89">
        <f>F29-F8</f>
        <v>2000</v>
      </c>
      <c r="G31" s="89">
        <f aca="true" t="shared" si="10" ref="G31:BH31">G29-G8</f>
        <v>5870</v>
      </c>
      <c r="H31" s="89">
        <f t="shared" si="10"/>
        <v>1076</v>
      </c>
      <c r="I31" s="89">
        <f t="shared" si="10"/>
        <v>3396</v>
      </c>
      <c r="J31" s="89">
        <f t="shared" si="10"/>
        <v>4496</v>
      </c>
      <c r="K31" s="89">
        <f t="shared" si="10"/>
        <v>3202</v>
      </c>
      <c r="L31" s="89">
        <f t="shared" si="10"/>
        <v>2237</v>
      </c>
      <c r="M31" s="89">
        <f t="shared" si="10"/>
        <v>282</v>
      </c>
      <c r="N31" s="89">
        <f t="shared" si="10"/>
        <v>-28280</v>
      </c>
      <c r="O31" s="89">
        <f t="shared" si="10"/>
        <v>459</v>
      </c>
      <c r="P31" s="89">
        <f t="shared" si="10"/>
        <v>2390</v>
      </c>
      <c r="Q31" s="89">
        <f t="shared" si="10"/>
        <v>1216</v>
      </c>
      <c r="R31" s="89">
        <f t="shared" si="10"/>
        <v>232</v>
      </c>
      <c r="S31" s="89">
        <f t="shared" si="10"/>
        <v>14</v>
      </c>
      <c r="T31" s="89">
        <f t="shared" si="10"/>
        <v>16034</v>
      </c>
      <c r="U31" s="89">
        <f t="shared" si="10"/>
        <v>275</v>
      </c>
      <c r="V31" s="89">
        <f t="shared" si="10"/>
        <v>92172</v>
      </c>
      <c r="W31" s="89">
        <f t="shared" si="10"/>
        <v>7704</v>
      </c>
      <c r="X31" s="89">
        <f t="shared" si="10"/>
        <v>3364</v>
      </c>
      <c r="Y31" s="89">
        <f t="shared" si="10"/>
        <v>14171</v>
      </c>
      <c r="Z31" s="89">
        <f t="shared" si="10"/>
        <v>1920</v>
      </c>
      <c r="AA31" s="89">
        <f t="shared" si="10"/>
        <v>5007</v>
      </c>
      <c r="AB31" s="89">
        <f t="shared" si="10"/>
        <v>4156</v>
      </c>
      <c r="AC31" s="89">
        <f t="shared" si="10"/>
        <v>-32145</v>
      </c>
      <c r="AD31" s="89">
        <f t="shared" si="10"/>
        <v>-1804</v>
      </c>
      <c r="AE31" s="89">
        <f t="shared" si="10"/>
        <v>13161</v>
      </c>
      <c r="AF31" s="89">
        <f t="shared" si="10"/>
        <v>-2039</v>
      </c>
      <c r="AG31" s="89">
        <f t="shared" si="10"/>
        <v>34611</v>
      </c>
      <c r="AH31" s="89">
        <f t="shared" si="10"/>
        <v>-615</v>
      </c>
      <c r="AI31" s="89">
        <f t="shared" si="10"/>
        <v>26099</v>
      </c>
      <c r="AJ31" s="89">
        <f t="shared" si="10"/>
        <v>5659</v>
      </c>
      <c r="AK31" s="89">
        <f t="shared" si="10"/>
        <v>7077</v>
      </c>
      <c r="AL31" s="89">
        <f t="shared" si="10"/>
        <v>11760</v>
      </c>
      <c r="AM31" s="89">
        <f t="shared" si="10"/>
        <v>1021</v>
      </c>
      <c r="AN31" s="89">
        <f t="shared" si="10"/>
        <v>-3628</v>
      </c>
      <c r="AO31" s="89">
        <f t="shared" si="10"/>
        <v>1725</v>
      </c>
      <c r="AP31" s="89">
        <f t="shared" si="10"/>
        <v>11799</v>
      </c>
      <c r="AQ31" s="89">
        <f t="shared" si="10"/>
        <v>-5513</v>
      </c>
      <c r="AR31" s="89">
        <f t="shared" si="10"/>
        <v>2411</v>
      </c>
      <c r="AS31" s="89">
        <f t="shared" si="10"/>
        <v>6223</v>
      </c>
      <c r="AT31" s="89">
        <f t="shared" si="10"/>
        <v>16533</v>
      </c>
      <c r="AU31" s="89">
        <f t="shared" si="10"/>
        <v>3583</v>
      </c>
      <c r="AV31" s="89">
        <f t="shared" si="10"/>
        <v>19389</v>
      </c>
      <c r="AW31" s="89">
        <f t="shared" si="10"/>
        <v>-4250</v>
      </c>
      <c r="AX31" s="89">
        <f t="shared" si="10"/>
        <v>14007</v>
      </c>
      <c r="AY31" s="89">
        <f t="shared" si="10"/>
        <v>8655</v>
      </c>
      <c r="AZ31" s="89">
        <f t="shared" si="10"/>
        <v>222</v>
      </c>
      <c r="BA31" s="89">
        <f t="shared" si="10"/>
        <v>1531</v>
      </c>
      <c r="BB31" s="89">
        <f t="shared" si="10"/>
        <v>13267</v>
      </c>
      <c r="BC31" s="89">
        <f t="shared" si="10"/>
        <v>-552</v>
      </c>
      <c r="BD31" s="89">
        <f t="shared" si="10"/>
        <v>3123</v>
      </c>
      <c r="BE31" s="89">
        <f t="shared" si="10"/>
        <v>702</v>
      </c>
      <c r="BF31" s="89">
        <f t="shared" si="10"/>
        <v>426</v>
      </c>
      <c r="BG31" s="169">
        <f t="shared" si="10"/>
        <v>436</v>
      </c>
      <c r="BH31" s="170">
        <f t="shared" si="10"/>
        <v>363816</v>
      </c>
      <c r="BI31" s="181"/>
      <c r="BJ31" s="172" t="s">
        <v>128</v>
      </c>
    </row>
    <row r="32" spans="3:60" ht="39" thickBot="1">
      <c r="C32" s="80" t="s">
        <v>0</v>
      </c>
      <c r="D32" s="81" t="s">
        <v>114</v>
      </c>
      <c r="E32" s="82" t="s">
        <v>2</v>
      </c>
      <c r="F32" s="83" t="s">
        <v>4</v>
      </c>
      <c r="G32" s="82" t="s">
        <v>6</v>
      </c>
      <c r="H32" s="83" t="s">
        <v>8</v>
      </c>
      <c r="I32" s="82" t="s">
        <v>10</v>
      </c>
      <c r="J32" s="83" t="s">
        <v>12</v>
      </c>
      <c r="K32" s="82" t="s">
        <v>14</v>
      </c>
      <c r="L32" s="83" t="s">
        <v>16</v>
      </c>
      <c r="M32" s="82" t="s">
        <v>18</v>
      </c>
      <c r="N32" s="83" t="s">
        <v>20</v>
      </c>
      <c r="O32" s="83" t="s">
        <v>24</v>
      </c>
      <c r="P32" s="82" t="s">
        <v>26</v>
      </c>
      <c r="Q32" s="83" t="s">
        <v>28</v>
      </c>
      <c r="R32" s="84" t="s">
        <v>111</v>
      </c>
      <c r="S32" s="83" t="s">
        <v>101</v>
      </c>
      <c r="T32" s="82" t="s">
        <v>31</v>
      </c>
      <c r="U32" s="83" t="s">
        <v>33</v>
      </c>
      <c r="V32" s="82" t="s">
        <v>34</v>
      </c>
      <c r="W32" s="83" t="s">
        <v>36</v>
      </c>
      <c r="X32" s="82" t="s">
        <v>38</v>
      </c>
      <c r="Y32" s="83" t="s">
        <v>40</v>
      </c>
      <c r="Z32" s="82" t="s">
        <v>42</v>
      </c>
      <c r="AA32" s="85" t="s">
        <v>44</v>
      </c>
      <c r="AB32" s="85" t="s">
        <v>46</v>
      </c>
      <c r="AC32" s="83" t="s">
        <v>48</v>
      </c>
      <c r="AD32" s="82" t="s">
        <v>50</v>
      </c>
      <c r="AE32" s="83" t="s">
        <v>52</v>
      </c>
      <c r="AF32" s="82" t="s">
        <v>54</v>
      </c>
      <c r="AG32" s="83" t="s">
        <v>56</v>
      </c>
      <c r="AH32" s="83" t="s">
        <v>22</v>
      </c>
      <c r="AI32" s="82" t="s">
        <v>58</v>
      </c>
      <c r="AJ32" s="83" t="s">
        <v>60</v>
      </c>
      <c r="AK32" s="82" t="s">
        <v>62</v>
      </c>
      <c r="AL32" s="83" t="s">
        <v>64</v>
      </c>
      <c r="AM32" s="82" t="s">
        <v>66</v>
      </c>
      <c r="AN32" s="83" t="s">
        <v>68</v>
      </c>
      <c r="AO32" s="82" t="s">
        <v>70</v>
      </c>
      <c r="AP32" s="83" t="s">
        <v>72</v>
      </c>
      <c r="AQ32" s="82" t="s">
        <v>74</v>
      </c>
      <c r="AR32" s="83" t="s">
        <v>103</v>
      </c>
      <c r="AS32" s="82" t="s">
        <v>76</v>
      </c>
      <c r="AT32" s="83" t="s">
        <v>78</v>
      </c>
      <c r="AU32" s="84" t="s">
        <v>112</v>
      </c>
      <c r="AV32" s="83" t="s">
        <v>80</v>
      </c>
      <c r="AW32" s="82" t="s">
        <v>82</v>
      </c>
      <c r="AX32" s="83" t="s">
        <v>84</v>
      </c>
      <c r="AY32" s="86" t="s">
        <v>120</v>
      </c>
      <c r="AZ32" s="86" t="s">
        <v>121</v>
      </c>
      <c r="BA32" s="86" t="s">
        <v>122</v>
      </c>
      <c r="BB32" s="82" t="s">
        <v>86</v>
      </c>
      <c r="BC32" s="83" t="s">
        <v>88</v>
      </c>
      <c r="BD32" s="82" t="s">
        <v>90</v>
      </c>
      <c r="BE32" s="83" t="s">
        <v>92</v>
      </c>
      <c r="BF32" s="82" t="s">
        <v>94</v>
      </c>
      <c r="BG32" s="85" t="s">
        <v>96</v>
      </c>
      <c r="BH32" s="87" t="s">
        <v>98</v>
      </c>
    </row>
    <row r="33" spans="3:60" ht="39" thickBot="1">
      <c r="C33" s="55" t="s">
        <v>1</v>
      </c>
      <c r="D33" s="51" t="s">
        <v>115</v>
      </c>
      <c r="E33" s="53" t="s">
        <v>3</v>
      </c>
      <c r="F33" s="11" t="s">
        <v>5</v>
      </c>
      <c r="G33" s="53" t="s">
        <v>7</v>
      </c>
      <c r="H33" s="11" t="s">
        <v>9</v>
      </c>
      <c r="I33" s="53" t="s">
        <v>11</v>
      </c>
      <c r="J33" s="11" t="s">
        <v>13</v>
      </c>
      <c r="K33" s="53" t="s">
        <v>15</v>
      </c>
      <c r="L33" s="11" t="s">
        <v>17</v>
      </c>
      <c r="M33" s="53" t="s">
        <v>19</v>
      </c>
      <c r="N33" s="11" t="s">
        <v>21</v>
      </c>
      <c r="O33" s="11" t="s">
        <v>25</v>
      </c>
      <c r="P33" s="53" t="s">
        <v>27</v>
      </c>
      <c r="Q33" s="11" t="s">
        <v>29</v>
      </c>
      <c r="R33" s="53" t="s">
        <v>102</v>
      </c>
      <c r="S33" s="11" t="s">
        <v>30</v>
      </c>
      <c r="T33" s="53" t="s">
        <v>32</v>
      </c>
      <c r="U33" s="11" t="s">
        <v>33</v>
      </c>
      <c r="V33" s="53" t="s">
        <v>35</v>
      </c>
      <c r="W33" s="11" t="s">
        <v>37</v>
      </c>
      <c r="X33" s="53" t="s">
        <v>39</v>
      </c>
      <c r="Y33" s="11" t="s">
        <v>41</v>
      </c>
      <c r="Z33" s="53" t="s">
        <v>43</v>
      </c>
      <c r="AA33" s="11" t="s">
        <v>45</v>
      </c>
      <c r="AB33" s="53" t="s">
        <v>47</v>
      </c>
      <c r="AC33" s="11" t="s">
        <v>49</v>
      </c>
      <c r="AD33" s="53" t="s">
        <v>51</v>
      </c>
      <c r="AE33" s="11" t="s">
        <v>53</v>
      </c>
      <c r="AF33" s="53" t="s">
        <v>55</v>
      </c>
      <c r="AG33" s="11" t="s">
        <v>57</v>
      </c>
      <c r="AH33" s="11" t="s">
        <v>126</v>
      </c>
      <c r="AI33" s="53" t="s">
        <v>59</v>
      </c>
      <c r="AJ33" s="11" t="s">
        <v>61</v>
      </c>
      <c r="AK33" s="53" t="s">
        <v>63</v>
      </c>
      <c r="AL33" s="11" t="s">
        <v>65</v>
      </c>
      <c r="AM33" s="53" t="s">
        <v>67</v>
      </c>
      <c r="AN33" s="11" t="s">
        <v>69</v>
      </c>
      <c r="AO33" s="53" t="s">
        <v>71</v>
      </c>
      <c r="AP33" s="11" t="s">
        <v>73</v>
      </c>
      <c r="AQ33" s="53" t="s">
        <v>75</v>
      </c>
      <c r="AR33" s="11" t="s">
        <v>104</v>
      </c>
      <c r="AS33" s="53" t="s">
        <v>77</v>
      </c>
      <c r="AT33" s="11" t="s">
        <v>79</v>
      </c>
      <c r="AU33" s="54" t="s">
        <v>113</v>
      </c>
      <c r="AV33" s="11" t="s">
        <v>81</v>
      </c>
      <c r="AW33" s="53" t="s">
        <v>83</v>
      </c>
      <c r="AX33" s="12" t="s">
        <v>85</v>
      </c>
      <c r="AY33" s="11" t="s">
        <v>123</v>
      </c>
      <c r="AZ33" s="11" t="s">
        <v>124</v>
      </c>
      <c r="BA33" s="11" t="s">
        <v>125</v>
      </c>
      <c r="BB33" s="53" t="s">
        <v>87</v>
      </c>
      <c r="BC33" s="11" t="s">
        <v>89</v>
      </c>
      <c r="BD33" s="53" t="s">
        <v>91</v>
      </c>
      <c r="BE33" s="11" t="s">
        <v>93</v>
      </c>
      <c r="BF33" s="53" t="s">
        <v>95</v>
      </c>
      <c r="BG33" s="12" t="s">
        <v>97</v>
      </c>
      <c r="BH33" s="88" t="s">
        <v>99</v>
      </c>
    </row>
    <row r="34" ht="12.75">
      <c r="D34" s="56"/>
    </row>
    <row r="35" ht="12.75">
      <c r="D35" s="56"/>
    </row>
    <row r="36" ht="12.75">
      <c r="D36" s="56"/>
    </row>
    <row r="37" ht="12.75">
      <c r="D37" s="56"/>
    </row>
    <row r="38" ht="12.75">
      <c r="D38" s="56"/>
    </row>
    <row r="39" ht="12.75">
      <c r="D39" s="56"/>
    </row>
    <row r="40" ht="12.75">
      <c r="D40" s="56"/>
    </row>
    <row r="41" ht="12.75">
      <c r="D41" s="56"/>
    </row>
    <row r="42" ht="12.75">
      <c r="D42" s="56"/>
    </row>
    <row r="43" ht="12.75">
      <c r="D43" s="56"/>
    </row>
    <row r="44" ht="12.75">
      <c r="D44" s="56"/>
    </row>
    <row r="45" ht="12.75">
      <c r="D45" s="56"/>
    </row>
    <row r="46" ht="12.75">
      <c r="D46" s="56"/>
    </row>
    <row r="47" ht="12.75">
      <c r="D47" s="56"/>
    </row>
    <row r="48" ht="12.75">
      <c r="D48" s="56"/>
    </row>
    <row r="49" ht="12.75">
      <c r="D49" s="56"/>
    </row>
    <row r="50" ht="12.75">
      <c r="D50" s="56"/>
    </row>
    <row r="51" ht="12.75">
      <c r="D51" s="56"/>
    </row>
    <row r="52" ht="12.75">
      <c r="D52" s="56"/>
    </row>
    <row r="53" ht="12.75">
      <c r="D53" s="56"/>
    </row>
    <row r="54" ht="12.75">
      <c r="D54" s="56"/>
    </row>
    <row r="55" ht="12.75"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  <row r="60" ht="12.75">
      <c r="D60" s="56"/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</sheetData>
  <sheetProtection/>
  <mergeCells count="8">
    <mergeCell ref="A26:A31"/>
    <mergeCell ref="BI3:BJ3"/>
    <mergeCell ref="BI4:BJ4"/>
    <mergeCell ref="BI5:BI21"/>
    <mergeCell ref="A3:B3"/>
    <mergeCell ref="A4:B4"/>
    <mergeCell ref="A5:A21"/>
    <mergeCell ref="BI26:B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2016-05-25T14:55:28Z</dcterms:modified>
  <cp:category/>
  <cp:version/>
  <cp:contentType/>
  <cp:contentStatus/>
</cp:coreProperties>
</file>