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26085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<sst xmlns="http://schemas.openxmlformats.org/spreadsheetml/2006/main" count="148" uniqueCount="124">
  <si>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</si>
  <si>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</si>
  <si>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</si>
  <si>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</si>
  <si>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</si>
  <si>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</si>
  <si>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</si>
  <si>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</si>
  <si>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</si>
  <si>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</si>
  <si>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</si>
  <si>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</si>
  <si>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</si>
  <si>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</si>
  <si>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</si>
  <si>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</si>
  <si>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</si>
  <si>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</si>
  <si>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</si>
  <si>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</si>
  <si>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</si>
  <si>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</si>
  <si>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</si>
  <si>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</si>
  <si>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</si>
  <si>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</si>
  <si>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</si>
  <si>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</si>
  <si>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</si>
  <si>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</si>
  <si>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</si>
  <si>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</si>
  <si>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</si>
  <si>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</si>
  <si>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</si>
  <si>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</si>
  <si>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</si>
  <si>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</si>
  <si>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</si>
  <si>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</si>
  <si>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</si>
  <si>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</si>
  <si>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</si>
  <si>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</si>
  <si>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</si>
  <si>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</si>
  <si>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</si>
  <si>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</si>
  <si>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</si>
  <si>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</si>
  <si>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</si>
  <si>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</si>
  <si>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</si>
  <si>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</si>
  <si>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</si>
  <si>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</si>
  <si>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</si>
  <si>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</si>
  <si>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</si>
  <si>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</si>
  <si>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</si>
  <si>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</si>
  <si>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</si>
  <si>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</si>
  <si>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</si>
  <si>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</si>
  <si>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</si>
  <si>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</si>
  <si>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</si>
  <si>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</si>
  <si>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</si>
  <si>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</si>
  <si>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</si>
  <si>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</si>
  <si>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</si>
  <si>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</si>
  <si>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</si>
  <si>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</si>
  <si>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</si>
  <si>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</si>
  <si>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</si>
  <si>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</si>
  <si>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</si>
  <si>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</si>
  <si>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</si>
  <si>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</si>
  <si>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</si>
  <si>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</si>
  <si>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</si>
  <si>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</si>
  <si>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</si>
  <si>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</si>
  <si>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</si>
  <si>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</si>
  <si>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</si>
  <si>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</si>
  <si>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</si>
  <si>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</si>
  <si>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</si>
  <si>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</si>
  <si>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</si>
  <si>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</si>
  <si>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</si>
  <si>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</si>
  <si>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</si>
  <si>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</si>
  <si>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</si>
  <si>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</si>
  <si>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</si>
  <si>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</si>
  <si>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</si>
  <si>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</si>
  <si>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INDEX 2012/2011 %</t>
  </si>
  <si>
    <t>Celkem nerezidenti</t>
  </si>
  <si>
    <t>Total          Non-residents</t>
  </si>
  <si>
    <t>.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</si>
  <si>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</si>
  <si>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</si>
  <si>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2012</t>
  </si>
  <si>
    <t>ROZDÍL/DIFF. 2012/2011</t>
  </si>
  <si>
    <r>
      <t>ROK</t>
    </r>
    <r>
      <rPr>
        <b/>
        <sz val="16"/>
        <color indexed="17"/>
        <rFont val="Arial CE"/>
        <family val="0"/>
      </rPr>
      <t>/</t>
    </r>
    <r>
      <rPr>
        <b/>
        <sz val="12"/>
        <color indexed="17"/>
        <rFont val="Arial CE"/>
        <family val="2"/>
      </rPr>
      <t>YEAR  2011</t>
    </r>
  </si>
  <si>
    <r>
      <t xml:space="preserve">ROK </t>
    </r>
    <r>
      <rPr>
        <b/>
        <sz val="16"/>
        <color indexed="9"/>
        <rFont val="Arial CE"/>
        <family val="0"/>
      </rPr>
      <t>/</t>
    </r>
    <r>
      <rPr>
        <b/>
        <sz val="12"/>
        <color indexed="9"/>
        <rFont val="Arial CE"/>
        <family val="2"/>
      </rPr>
      <t>YEAR 2012</t>
    </r>
  </si>
  <si>
    <t>Celkem přenocování</t>
  </si>
  <si>
    <t>Total Overnight Stays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</si>
</sst>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sz val="14"/>
      <color indexed="9"/>
      <name val="Arial CE"/>
      <family val="2"/>
    </font>
    <font>
      <b/>
      <sz val="16"/>
      <color indexed="17"/>
      <name val="Arial CE"/>
      <family val="0"/>
    </font>
    <font>
      <b/>
      <sz val="16"/>
      <color indexed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47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 quotePrefix="1">
      <alignment horizontal="right"/>
    </xf>
    <xf numFmtId="3" fontId="0" fillId="0" borderId="12" xfId="0" applyNumberFormat="1" applyFont="1" applyFill="1" applyBorder="1" applyAlignment="1" quotePrefix="1">
      <alignment horizontal="right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9" fillId="19" borderId="11" xfId="0" applyNumberFormat="1" applyFont="1" applyFill="1" applyBorder="1" applyAlignment="1">
      <alignment/>
    </xf>
    <xf numFmtId="3" fontId="30" fillId="19" borderId="11" xfId="0" applyNumberFormat="1" applyFont="1" applyFill="1" applyBorder="1" applyAlignment="1">
      <alignment/>
    </xf>
    <xf numFmtId="3" fontId="29" fillId="19" borderId="12" xfId="0" applyNumberFormat="1" applyFont="1" applyFill="1" applyBorder="1" applyAlignment="1">
      <alignment/>
    </xf>
    <xf numFmtId="1" fontId="25" fillId="15" borderId="13" xfId="0" applyNumberFormat="1" applyFont="1" applyFill="1" applyBorder="1" applyAlignment="1" quotePrefix="1">
      <alignment horizontal="center" vertical="center"/>
    </xf>
    <xf numFmtId="3" fontId="31" fillId="15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2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3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9" fillId="8" borderId="16" xfId="0" applyNumberFormat="1" applyFont="1" applyFill="1" applyBorder="1" applyAlignment="1" quotePrefix="1">
      <alignment horizontal="right"/>
    </xf>
    <xf numFmtId="3" fontId="29" fillId="8" borderId="17" xfId="0" applyNumberFormat="1" applyFont="1" applyFill="1" applyBorder="1" applyAlignment="1" quotePrefix="1">
      <alignment horizontal="right"/>
    </xf>
    <xf numFmtId="3" fontId="29" fillId="8" borderId="18" xfId="0" applyNumberFormat="1" applyFont="1" applyFill="1" applyBorder="1" applyAlignment="1" quotePrefix="1">
      <alignment horizontal="right"/>
    </xf>
    <xf numFmtId="3" fontId="30" fillId="8" borderId="18" xfId="0" applyNumberFormat="1" applyFont="1" applyFill="1" applyBorder="1" applyAlignment="1" quotePrefix="1">
      <alignment horizontal="right"/>
    </xf>
    <xf numFmtId="3" fontId="30" fillId="8" borderId="16" xfId="0" applyNumberFormat="1" applyFont="1" applyFill="1" applyBorder="1" applyAlignment="1" quotePrefix="1">
      <alignment horizontal="right"/>
    </xf>
    <xf numFmtId="3" fontId="30" fillId="8" borderId="17" xfId="0" applyNumberFormat="1" applyFont="1" applyFill="1" applyBorder="1" applyAlignment="1" quotePrefix="1">
      <alignment horizontal="right"/>
    </xf>
    <xf numFmtId="3" fontId="29" fillId="8" borderId="17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 quotePrefix="1">
      <alignment/>
    </xf>
    <xf numFmtId="3" fontId="0" fillId="0" borderId="12" xfId="0" applyNumberFormat="1" applyFont="1" applyFill="1" applyBorder="1" applyAlignment="1" quotePrefix="1">
      <alignment/>
    </xf>
    <xf numFmtId="1" fontId="36" fillId="8" borderId="19" xfId="0" applyNumberFormat="1" applyFont="1" applyFill="1" applyBorder="1" applyAlignment="1">
      <alignment horizontal="right"/>
    </xf>
    <xf numFmtId="1" fontId="36" fillId="8" borderId="20" xfId="0" applyNumberFormat="1" applyFont="1" applyFill="1" applyBorder="1" applyAlignment="1">
      <alignment horizontal="right"/>
    </xf>
    <xf numFmtId="3" fontId="29" fillId="19" borderId="11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2" xfId="0" applyNumberFormat="1" applyFont="1" applyFill="1" applyBorder="1" applyAlignment="1" quotePrefix="1">
      <alignment horizontal="right"/>
    </xf>
    <xf numFmtId="3" fontId="30" fillId="19" borderId="12" xfId="0" applyNumberFormat="1" applyFont="1" applyFill="1" applyBorder="1" applyAlignment="1" quotePrefix="1">
      <alignment horizontal="right"/>
    </xf>
    <xf numFmtId="3" fontId="29" fillId="19" borderId="10" xfId="0" applyNumberFormat="1" applyFont="1" applyFill="1" applyBorder="1" applyAlignment="1" quotePrefix="1">
      <alignment horizontal="right"/>
    </xf>
    <xf numFmtId="3" fontId="30" fillId="19" borderId="11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1" xfId="0" applyNumberFormat="1" applyFont="1" applyFill="1" applyBorder="1" applyAlignment="1">
      <alignment/>
    </xf>
    <xf numFmtId="3" fontId="31" fillId="24" borderId="11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2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0" xfId="0" applyNumberFormat="1" applyFont="1" applyFill="1" applyBorder="1" applyAlignment="1">
      <alignment/>
    </xf>
    <xf numFmtId="3" fontId="37" fillId="15" borderId="14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3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38" fillId="15" borderId="24" xfId="0" applyNumberFormat="1" applyFont="1" applyFill="1" applyBorder="1" applyAlignment="1">
      <alignment horizontal="center"/>
    </xf>
    <xf numFmtId="3" fontId="31" fillId="15" borderId="14" xfId="0" applyNumberFormat="1" applyFont="1" applyFill="1" applyBorder="1" applyAlignment="1" quotePrefix="1">
      <alignment horizontal="right"/>
    </xf>
    <xf numFmtId="3" fontId="38" fillId="15" borderId="24" xfId="0" applyNumberFormat="1" applyFont="1" applyFill="1" applyBorder="1" applyAlignment="1">
      <alignment horizontal="center"/>
    </xf>
    <xf numFmtId="3" fontId="41" fillId="15" borderId="24" xfId="0" applyNumberFormat="1" applyFont="1" applyFill="1" applyBorder="1" applyAlignment="1">
      <alignment horizontal="center"/>
    </xf>
    <xf numFmtId="3" fontId="29" fillId="19" borderId="19" xfId="0" applyNumberFormat="1" applyFont="1" applyFill="1" applyBorder="1" applyAlignment="1">
      <alignment/>
    </xf>
    <xf numFmtId="3" fontId="29" fillId="19" borderId="25" xfId="0" applyNumberFormat="1" applyFont="1" applyFill="1" applyBorder="1" applyAlignment="1">
      <alignment/>
    </xf>
    <xf numFmtId="3" fontId="30" fillId="8" borderId="26" xfId="0" applyNumberFormat="1" applyFont="1" applyFill="1" applyBorder="1" applyAlignment="1" quotePrefix="1">
      <alignment horizontal="right"/>
    </xf>
    <xf numFmtId="164" fontId="34" fillId="8" borderId="21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28" fillId="8" borderId="22" xfId="0" applyNumberFormat="1" applyFont="1" applyFill="1" applyBorder="1" applyAlignment="1">
      <alignment horizontal="center"/>
    </xf>
    <xf numFmtId="3" fontId="29" fillId="19" borderId="11" xfId="0" applyNumberFormat="1" applyFont="1" applyFill="1" applyBorder="1" applyAlignment="1">
      <alignment/>
    </xf>
    <xf numFmtId="3" fontId="29" fillId="19" borderId="12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28" xfId="0" applyNumberFormat="1" applyFont="1" applyFill="1" applyBorder="1" applyAlignment="1" quotePrefix="1">
      <alignment horizontal="right"/>
    </xf>
    <xf numFmtId="3" fontId="0" fillId="0" borderId="29" xfId="0" applyNumberFormat="1" applyFont="1" applyFill="1" applyBorder="1" applyAlignment="1" quotePrefix="1">
      <alignment horizontal="right"/>
    </xf>
    <xf numFmtId="3" fontId="0" fillId="0" borderId="30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 quotePrefix="1">
      <alignment/>
    </xf>
    <xf numFmtId="3" fontId="30" fillId="19" borderId="23" xfId="0" applyNumberFormat="1" applyFont="1" applyFill="1" applyBorder="1" applyAlignment="1" quotePrefix="1">
      <alignment/>
    </xf>
    <xf numFmtId="3" fontId="31" fillId="15" borderId="24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164" fontId="34" fillId="8" borderId="12" xfId="0" applyNumberFormat="1" applyFont="1" applyFill="1" applyBorder="1" applyAlignment="1">
      <alignment horizontal="right"/>
    </xf>
    <xf numFmtId="164" fontId="34" fillId="8" borderId="11" xfId="0" applyNumberFormat="1" applyFont="1" applyFill="1" applyBorder="1" applyAlignment="1">
      <alignment horizontal="right"/>
    </xf>
    <xf numFmtId="3" fontId="30" fillId="8" borderId="22" xfId="0" applyNumberFormat="1" applyFont="1" applyFill="1" applyBorder="1" applyAlignment="1">
      <alignment/>
    </xf>
    <xf numFmtId="164" fontId="34" fillId="8" borderId="13" xfId="0" applyNumberFormat="1" applyFont="1" applyFill="1" applyBorder="1" applyAlignment="1">
      <alignment horizontal="right"/>
    </xf>
    <xf numFmtId="1" fontId="36" fillId="8" borderId="15" xfId="0" applyNumberFormat="1" applyFont="1" applyFill="1" applyBorder="1" applyAlignment="1">
      <alignment horizontal="right"/>
    </xf>
    <xf numFmtId="3" fontId="30" fillId="8" borderId="22" xfId="0" applyNumberFormat="1" applyFont="1" applyFill="1" applyBorder="1" applyAlignment="1" quotePrefix="1">
      <alignment/>
    </xf>
    <xf numFmtId="3" fontId="25" fillId="11" borderId="21" xfId="0" applyNumberFormat="1" applyFont="1" applyFill="1" applyBorder="1" applyAlignment="1">
      <alignment horizontal="center"/>
    </xf>
    <xf numFmtId="3" fontId="41" fillId="15" borderId="14" xfId="0" applyNumberFormat="1" applyFont="1" applyFill="1" applyBorder="1" applyAlignment="1">
      <alignment horizontal="center"/>
    </xf>
    <xf numFmtId="3" fontId="28" fillId="11" borderId="21" xfId="0" applyNumberFormat="1" applyFont="1" applyFill="1" applyBorder="1" applyAlignment="1">
      <alignment horizontal="center"/>
    </xf>
    <xf numFmtId="3" fontId="38" fillId="15" borderId="14" xfId="0" applyNumberFormat="1" applyFont="1" applyFill="1" applyBorder="1" applyAlignment="1">
      <alignment horizontal="center"/>
    </xf>
    <xf numFmtId="3" fontId="28" fillId="11" borderId="21" xfId="0" applyNumberFormat="1" applyFont="1" applyFill="1" applyBorder="1" applyAlignment="1">
      <alignment horizontal="center"/>
    </xf>
    <xf numFmtId="3" fontId="38" fillId="15" borderId="14" xfId="0" applyNumberFormat="1" applyFont="1" applyFill="1" applyBorder="1" applyAlignment="1">
      <alignment horizontal="center"/>
    </xf>
    <xf numFmtId="3" fontId="42" fillId="24" borderId="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 quotePrefix="1">
      <alignment horizontal="right"/>
    </xf>
    <xf numFmtId="3" fontId="0" fillId="0" borderId="10" xfId="0" applyNumberFormat="1" applyFont="1" applyFill="1" applyBorder="1" applyAlignment="1" quotePrefix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23" xfId="0" applyNumberFormat="1" applyFont="1" applyFill="1" applyBorder="1" applyAlignment="1" quotePrefix="1">
      <alignment/>
    </xf>
    <xf numFmtId="1" fontId="25" fillId="15" borderId="21" xfId="0" applyNumberFormat="1" applyFont="1" applyFill="1" applyBorder="1" applyAlignment="1" quotePrefix="1">
      <alignment horizontal="center" vertical="center"/>
    </xf>
    <xf numFmtId="3" fontId="30" fillId="19" borderId="15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/>
    </xf>
    <xf numFmtId="3" fontId="0" fillId="0" borderId="23" xfId="0" applyNumberFormat="1" applyFont="1" applyBorder="1" applyAlignment="1">
      <alignment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5" fillId="11" borderId="33" xfId="47" applyNumberFormat="1" applyFont="1" applyFill="1" applyBorder="1" applyAlignment="1" quotePrefix="1">
      <alignment horizontal="center" wrapText="1"/>
      <protection/>
    </xf>
    <xf numFmtId="3" fontId="25" fillId="11" borderId="34" xfId="47" applyNumberFormat="1" applyFont="1" applyFill="1" applyBorder="1" applyAlignment="1" quotePrefix="1">
      <alignment horizontal="center" wrapText="1"/>
      <protection/>
    </xf>
    <xf numFmtId="3" fontId="25" fillId="11" borderId="35" xfId="47" applyNumberFormat="1" applyFont="1" applyFill="1" applyBorder="1" applyAlignment="1" quotePrefix="1">
      <alignment horizontal="center" wrapText="1"/>
      <protection/>
    </xf>
    <xf numFmtId="3" fontId="25" fillId="11" borderId="34" xfId="47" applyNumberFormat="1" applyFont="1" applyFill="1" applyBorder="1" applyAlignment="1">
      <alignment horizontal="center" wrapText="1"/>
      <protection/>
    </xf>
    <xf numFmtId="3" fontId="30" fillId="19" borderId="21" xfId="0" applyNumberFormat="1" applyFont="1" applyFill="1" applyBorder="1" applyAlignment="1" quotePrefix="1">
      <alignment horizontal="right"/>
    </xf>
    <xf numFmtId="3" fontId="28" fillId="11" borderId="15" xfId="0" applyNumberFormat="1" applyFont="1" applyFill="1" applyBorder="1" applyAlignment="1">
      <alignment horizontal="center"/>
    </xf>
    <xf numFmtId="3" fontId="30" fillId="19" borderId="21" xfId="0" applyNumberFormat="1" applyFont="1" applyFill="1" applyBorder="1" applyAlignment="1">
      <alignment/>
    </xf>
    <xf numFmtId="3" fontId="28" fillId="11" borderId="15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/>
    </xf>
    <xf numFmtId="3" fontId="25" fillId="15" borderId="24" xfId="47" applyNumberFormat="1" applyFont="1" applyFill="1" applyBorder="1" applyAlignment="1" quotePrefix="1">
      <alignment horizontal="center" wrapText="1"/>
      <protection/>
    </xf>
    <xf numFmtId="3" fontId="32" fillId="11" borderId="33" xfId="0" applyNumberFormat="1" applyFont="1" applyFill="1" applyBorder="1" applyAlignment="1" quotePrefix="1">
      <alignment horizontal="right"/>
    </xf>
    <xf numFmtId="3" fontId="32" fillId="11" borderId="34" xfId="0" applyNumberFormat="1" applyFont="1" applyFill="1" applyBorder="1" applyAlignment="1" quotePrefix="1">
      <alignment horizontal="right"/>
    </xf>
    <xf numFmtId="3" fontId="32" fillId="11" borderId="36" xfId="0" applyNumberFormat="1" applyFont="1" applyFill="1" applyBorder="1" applyAlignment="1" quotePrefix="1">
      <alignment horizontal="right"/>
    </xf>
    <xf numFmtId="3" fontId="32" fillId="11" borderId="35" xfId="0" applyNumberFormat="1" applyFont="1" applyFill="1" applyBorder="1" applyAlignment="1" quotePrefix="1">
      <alignment horizontal="right"/>
    </xf>
    <xf numFmtId="3" fontId="31" fillId="11" borderId="35" xfId="0" applyNumberFormat="1" applyFont="1" applyFill="1" applyBorder="1" applyAlignment="1" quotePrefix="1">
      <alignment horizontal="right"/>
    </xf>
    <xf numFmtId="3" fontId="31" fillId="11" borderId="34" xfId="0" applyNumberFormat="1" applyFont="1" applyFill="1" applyBorder="1" applyAlignment="1" quotePrefix="1">
      <alignment horizontal="right"/>
    </xf>
    <xf numFmtId="3" fontId="31" fillId="11" borderId="36" xfId="0" applyNumberFormat="1" applyFont="1" applyFill="1" applyBorder="1" applyAlignment="1" quotePrefix="1">
      <alignment horizontal="right"/>
    </xf>
    <xf numFmtId="3" fontId="32" fillId="11" borderId="36" xfId="0" applyNumberFormat="1" applyFont="1" applyFill="1" applyBorder="1" applyAlignment="1" quotePrefix="1">
      <alignment horizontal="right"/>
    </xf>
    <xf numFmtId="3" fontId="32" fillId="11" borderId="35" xfId="0" applyNumberFormat="1" applyFont="1" applyFill="1" applyBorder="1" applyAlignment="1" quotePrefix="1">
      <alignment horizontal="right"/>
    </xf>
    <xf numFmtId="3" fontId="32" fillId="11" borderId="37" xfId="0" applyNumberFormat="1" applyFont="1" applyFill="1" applyBorder="1" applyAlignment="1" quotePrefix="1">
      <alignment horizontal="right"/>
    </xf>
    <xf numFmtId="3" fontId="32" fillId="11" borderId="36" xfId="0" applyNumberFormat="1" applyFont="1" applyFill="1" applyBorder="1" applyAlignment="1">
      <alignment/>
    </xf>
    <xf numFmtId="3" fontId="32" fillId="11" borderId="35" xfId="0" applyNumberFormat="1" applyFont="1" applyFill="1" applyBorder="1" applyAlignment="1">
      <alignment/>
    </xf>
    <xf numFmtId="3" fontId="32" fillId="11" borderId="34" xfId="0" applyNumberFormat="1" applyFont="1" applyFill="1" applyBorder="1" applyAlignment="1">
      <alignment/>
    </xf>
    <xf numFmtId="3" fontId="31" fillId="11" borderId="35" xfId="0" applyNumberFormat="1" applyFont="1" applyFill="1" applyBorder="1" applyAlignment="1">
      <alignment/>
    </xf>
    <xf numFmtId="3" fontId="32" fillId="11" borderId="37" xfId="0" applyNumberFormat="1" applyFont="1" applyFill="1" applyBorder="1" applyAlignment="1">
      <alignment/>
    </xf>
    <xf numFmtId="3" fontId="31" fillId="11" borderId="34" xfId="0" applyNumberFormat="1" applyFont="1" applyFill="1" applyBorder="1" applyAlignment="1">
      <alignment/>
    </xf>
    <xf numFmtId="3" fontId="31" fillId="11" borderId="36" xfId="0" applyNumberFormat="1" applyFont="1" applyFill="1" applyBorder="1" applyAlignment="1">
      <alignment/>
    </xf>
    <xf numFmtId="3" fontId="31" fillId="11" borderId="3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9" fillId="19" borderId="10" xfId="0" applyNumberFormat="1" applyFont="1" applyFill="1" applyBorder="1" applyAlignment="1">
      <alignment/>
    </xf>
    <xf numFmtId="3" fontId="29" fillId="8" borderId="38" xfId="0" applyNumberFormat="1" applyFont="1" applyFill="1" applyBorder="1" applyAlignment="1" quotePrefix="1">
      <alignment horizontal="right"/>
    </xf>
    <xf numFmtId="3" fontId="25" fillId="15" borderId="14" xfId="47" applyNumberFormat="1" applyFont="1" applyFill="1" applyBorder="1" applyAlignment="1">
      <alignment horizontal="center" wrapText="1"/>
      <protection/>
    </xf>
    <xf numFmtId="3" fontId="31" fillId="15" borderId="14" xfId="0" applyNumberFormat="1" applyFont="1" applyFill="1" applyBorder="1" applyAlignment="1">
      <alignment/>
    </xf>
    <xf numFmtId="3" fontId="25" fillId="15" borderId="14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>
      <alignment horizontal="center" vertical="center"/>
      <protection/>
    </xf>
    <xf numFmtId="3" fontId="25" fillId="11" borderId="37" xfId="47" applyNumberFormat="1" applyFont="1" applyFill="1" applyBorder="1" applyAlignment="1">
      <alignment horizontal="center" vertical="center"/>
      <protection/>
    </xf>
    <xf numFmtId="3" fontId="26" fillId="11" borderId="39" xfId="47" applyNumberFormat="1" applyFont="1" applyFill="1" applyBorder="1" applyAlignment="1">
      <alignment horizontal="center" vertical="center"/>
      <protection/>
    </xf>
    <xf numFmtId="3" fontId="26" fillId="11" borderId="37" xfId="47" applyNumberFormat="1" applyFont="1" applyFill="1" applyBorder="1" applyAlignment="1">
      <alignment horizontal="center" vertical="center"/>
      <protection/>
    </xf>
    <xf numFmtId="1" fontId="40" fillId="15" borderId="13" xfId="0" applyNumberFormat="1" applyFont="1" applyFill="1" applyBorder="1" applyAlignment="1" quotePrefix="1">
      <alignment horizontal="center" vertical="center"/>
    </xf>
    <xf numFmtId="1" fontId="40" fillId="15" borderId="21" xfId="0" applyNumberFormat="1" applyFont="1" applyFill="1" applyBorder="1" applyAlignment="1" quotePrefix="1">
      <alignment horizontal="center" vertical="center"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3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3" fontId="25" fillId="11" borderId="40" xfId="47" applyNumberFormat="1" applyFont="1" applyFill="1" applyBorder="1" applyAlignment="1">
      <alignment horizontal="center" vertical="center"/>
      <protection/>
    </xf>
    <xf numFmtId="3" fontId="25" fillId="11" borderId="41" xfId="47" applyNumberFormat="1" applyFont="1" applyFill="1" applyBorder="1" applyAlignment="1">
      <alignment horizontal="center" vertical="center"/>
      <protection/>
    </xf>
    <xf numFmtId="3" fontId="26" fillId="11" borderId="42" xfId="47" applyNumberFormat="1" applyFont="1" applyFill="1" applyBorder="1" applyAlignment="1">
      <alignment horizontal="center" vertical="center"/>
      <protection/>
    </xf>
    <xf numFmtId="3" fontId="26" fillId="11" borderId="18" xfId="47" applyNumberFormat="1" applyFont="1" applyFill="1" applyBorder="1" applyAlignment="1">
      <alignment horizontal="center" vertical="center"/>
      <protection/>
    </xf>
    <xf numFmtId="1" fontId="40" fillId="15" borderId="22" xfId="0" applyNumberFormat="1" applyFont="1" applyFill="1" applyBorder="1" applyAlignment="1" quotePrefix="1">
      <alignment horizontal="center" vertical="center"/>
    </xf>
    <xf numFmtId="3" fontId="27" fillId="0" borderId="21" xfId="0" applyNumberFormat="1" applyFont="1" applyFill="1" applyBorder="1" applyAlignment="1" quotePrefix="1">
      <alignment horizontal="right"/>
    </xf>
    <xf numFmtId="3" fontId="27" fillId="0" borderId="21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7" fillId="0" borderId="43" xfId="0" applyNumberFormat="1" applyFont="1" applyFill="1" applyBorder="1" applyAlignment="1" quotePrefix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H30"/>
  <sheetViews>
    <sheetView tabSelected="1" workbookViewId="0" topLeftCell="A1">
      <selection activeCell="D32" sqref="D32"/>
    </sheetView>
  </sheetViews>
  <sheetFormatPr defaultColWidth="9.140625" defaultRowHeight="12.75"/>
  <cols>
    <col min="2" max="2" width="21.851562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5.00390625" style="0" customWidth="1"/>
    <col min="59" max="59" width="22.28125" style="0" customWidth="1"/>
  </cols>
  <sheetData>
    <row r="1" spans="1:57" ht="20.25">
      <c r="A1" s="103" t="s">
        <v>116</v>
      </c>
      <c r="B1" s="10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05" t="s">
        <v>117</v>
      </c>
      <c r="B2" s="106"/>
      <c r="C2" s="107"/>
      <c r="E2" s="10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38.25" customHeight="1" thickBot="1" thickTop="1">
      <c r="A3" s="153">
        <f>(C8/C28)</f>
        <v>1.0218385752711803</v>
      </c>
      <c r="B3" s="154"/>
      <c r="C3" s="143" t="s">
        <v>0</v>
      </c>
      <c r="D3" s="141" t="s">
        <v>113</v>
      </c>
      <c r="E3" s="108" t="s">
        <v>2</v>
      </c>
      <c r="F3" s="109" t="s">
        <v>4</v>
      </c>
      <c r="G3" s="109" t="s">
        <v>6</v>
      </c>
      <c r="H3" s="109" t="s">
        <v>8</v>
      </c>
      <c r="I3" s="109" t="s">
        <v>10</v>
      </c>
      <c r="J3" s="110" t="s">
        <v>12</v>
      </c>
      <c r="K3" s="110" t="s">
        <v>14</v>
      </c>
      <c r="L3" s="109" t="s">
        <v>16</v>
      </c>
      <c r="M3" s="109" t="s">
        <v>18</v>
      </c>
      <c r="N3" s="109" t="s">
        <v>20</v>
      </c>
      <c r="O3" s="109" t="s">
        <v>22</v>
      </c>
      <c r="P3" s="109" t="s">
        <v>24</v>
      </c>
      <c r="Q3" s="109" t="s">
        <v>26</v>
      </c>
      <c r="R3" s="109" t="s">
        <v>28</v>
      </c>
      <c r="S3" s="111" t="s">
        <v>109</v>
      </c>
      <c r="T3" s="109" t="s">
        <v>99</v>
      </c>
      <c r="U3" s="109" t="s">
        <v>31</v>
      </c>
      <c r="V3" s="109" t="s">
        <v>33</v>
      </c>
      <c r="W3" s="109" t="s">
        <v>34</v>
      </c>
      <c r="X3" s="109" t="s">
        <v>36</v>
      </c>
      <c r="Y3" s="109" t="s">
        <v>38</v>
      </c>
      <c r="Z3" s="109" t="s">
        <v>40</v>
      </c>
      <c r="AA3" s="109" t="s">
        <v>42</v>
      </c>
      <c r="AB3" s="109" t="s">
        <v>44</v>
      </c>
      <c r="AC3" s="109" t="s">
        <v>46</v>
      </c>
      <c r="AD3" s="109" t="s">
        <v>48</v>
      </c>
      <c r="AE3" s="109" t="s">
        <v>50</v>
      </c>
      <c r="AF3" s="109" t="s">
        <v>52</v>
      </c>
      <c r="AG3" s="109" t="s">
        <v>54</v>
      </c>
      <c r="AH3" s="109" t="s">
        <v>56</v>
      </c>
      <c r="AI3" s="109" t="s">
        <v>58</v>
      </c>
      <c r="AJ3" s="109" t="s">
        <v>60</v>
      </c>
      <c r="AK3" s="109" t="s">
        <v>62</v>
      </c>
      <c r="AL3" s="109" t="s">
        <v>64</v>
      </c>
      <c r="AM3" s="109" t="s">
        <v>66</v>
      </c>
      <c r="AN3" s="109" t="s">
        <v>68</v>
      </c>
      <c r="AO3" s="109" t="s">
        <v>70</v>
      </c>
      <c r="AP3" s="109" t="s">
        <v>72</v>
      </c>
      <c r="AQ3" s="109" t="s">
        <v>74</v>
      </c>
      <c r="AR3" s="109" t="s">
        <v>101</v>
      </c>
      <c r="AS3" s="109" t="s">
        <v>76</v>
      </c>
      <c r="AT3" s="109" t="s">
        <v>78</v>
      </c>
      <c r="AU3" s="111" t="s">
        <v>110</v>
      </c>
      <c r="AV3" s="109" t="s">
        <v>80</v>
      </c>
      <c r="AW3" s="109" t="s">
        <v>82</v>
      </c>
      <c r="AX3" s="109" t="s">
        <v>84</v>
      </c>
      <c r="AY3" s="109" t="s">
        <v>86</v>
      </c>
      <c r="AZ3" s="109" t="s">
        <v>88</v>
      </c>
      <c r="BA3" s="109" t="s">
        <v>90</v>
      </c>
      <c r="BB3" s="109" t="s">
        <v>92</v>
      </c>
      <c r="BC3" s="109" t="s">
        <v>94</v>
      </c>
      <c r="BD3" s="110" t="s">
        <v>96</v>
      </c>
      <c r="BE3" s="119" t="s">
        <v>122</v>
      </c>
      <c r="BF3" s="144">
        <v>1</v>
      </c>
      <c r="BG3" s="145"/>
    </row>
    <row r="4" spans="1:59" ht="28.5" customHeight="1" thickBot="1">
      <c r="A4" s="155" t="s">
        <v>98</v>
      </c>
      <c r="B4" s="156"/>
      <c r="C4" s="143" t="s">
        <v>1</v>
      </c>
      <c r="D4" s="141" t="s">
        <v>114</v>
      </c>
      <c r="E4" s="108" t="s">
        <v>3</v>
      </c>
      <c r="F4" s="109" t="s">
        <v>5</v>
      </c>
      <c r="G4" s="109" t="s">
        <v>7</v>
      </c>
      <c r="H4" s="109" t="s">
        <v>9</v>
      </c>
      <c r="I4" s="109" t="s">
        <v>11</v>
      </c>
      <c r="J4" s="110" t="s">
        <v>13</v>
      </c>
      <c r="K4" s="110" t="s">
        <v>15</v>
      </c>
      <c r="L4" s="109" t="s">
        <v>17</v>
      </c>
      <c r="M4" s="109" t="s">
        <v>19</v>
      </c>
      <c r="N4" s="109" t="s">
        <v>21</v>
      </c>
      <c r="O4" s="109" t="s">
        <v>23</v>
      </c>
      <c r="P4" s="109" t="s">
        <v>25</v>
      </c>
      <c r="Q4" s="109" t="s">
        <v>27</v>
      </c>
      <c r="R4" s="109" t="s">
        <v>29</v>
      </c>
      <c r="S4" s="109" t="s">
        <v>100</v>
      </c>
      <c r="T4" s="109" t="s">
        <v>30</v>
      </c>
      <c r="U4" s="109" t="s">
        <v>32</v>
      </c>
      <c r="V4" s="109" t="s">
        <v>33</v>
      </c>
      <c r="W4" s="109" t="s">
        <v>35</v>
      </c>
      <c r="X4" s="109" t="s">
        <v>37</v>
      </c>
      <c r="Y4" s="109" t="s">
        <v>39</v>
      </c>
      <c r="Z4" s="109" t="s">
        <v>41</v>
      </c>
      <c r="AA4" s="109" t="s">
        <v>43</v>
      </c>
      <c r="AB4" s="109" t="s">
        <v>45</v>
      </c>
      <c r="AC4" s="109" t="s">
        <v>47</v>
      </c>
      <c r="AD4" s="109" t="s">
        <v>49</v>
      </c>
      <c r="AE4" s="109" t="s">
        <v>51</v>
      </c>
      <c r="AF4" s="109" t="s">
        <v>53</v>
      </c>
      <c r="AG4" s="109" t="s">
        <v>55</v>
      </c>
      <c r="AH4" s="109" t="s">
        <v>57</v>
      </c>
      <c r="AI4" s="109" t="s">
        <v>59</v>
      </c>
      <c r="AJ4" s="109" t="s">
        <v>61</v>
      </c>
      <c r="AK4" s="109" t="s">
        <v>63</v>
      </c>
      <c r="AL4" s="109" t="s">
        <v>65</v>
      </c>
      <c r="AM4" s="109" t="s">
        <v>67</v>
      </c>
      <c r="AN4" s="109" t="s">
        <v>69</v>
      </c>
      <c r="AO4" s="109" t="s">
        <v>71</v>
      </c>
      <c r="AP4" s="109" t="s">
        <v>73</v>
      </c>
      <c r="AQ4" s="109" t="s">
        <v>75</v>
      </c>
      <c r="AR4" s="109" t="s">
        <v>102</v>
      </c>
      <c r="AS4" s="109" t="s">
        <v>77</v>
      </c>
      <c r="AT4" s="109" t="s">
        <v>79</v>
      </c>
      <c r="AU4" s="111" t="s">
        <v>111</v>
      </c>
      <c r="AV4" s="109" t="s">
        <v>81</v>
      </c>
      <c r="AW4" s="109" t="s">
        <v>83</v>
      </c>
      <c r="AX4" s="109" t="s">
        <v>85</v>
      </c>
      <c r="AY4" s="109" t="s">
        <v>87</v>
      </c>
      <c r="AZ4" s="109" t="s">
        <v>89</v>
      </c>
      <c r="BA4" s="109" t="s">
        <v>91</v>
      </c>
      <c r="BB4" s="109" t="s">
        <v>93</v>
      </c>
      <c r="BC4" s="109" t="s">
        <v>95</v>
      </c>
      <c r="BD4" s="110" t="s">
        <v>97</v>
      </c>
      <c r="BE4" s="119" t="s">
        <v>123</v>
      </c>
      <c r="BF4" s="146" t="s">
        <v>98</v>
      </c>
      <c r="BG4" s="147"/>
    </row>
    <row r="5" spans="1:59" ht="12.75">
      <c r="A5" s="157">
        <v>2011</v>
      </c>
      <c r="B5" s="45">
        <v>1</v>
      </c>
      <c r="C5" s="158">
        <v>85837</v>
      </c>
      <c r="D5" s="75">
        <f aca="true" t="shared" si="0" ref="D5:D23">BE5-C5</f>
        <v>550646</v>
      </c>
      <c r="E5" s="2">
        <v>6233</v>
      </c>
      <c r="F5" s="3">
        <v>1735</v>
      </c>
      <c r="G5" s="3">
        <v>3876</v>
      </c>
      <c r="H5" s="3">
        <v>468</v>
      </c>
      <c r="I5" s="3">
        <v>2320</v>
      </c>
      <c r="J5" s="3">
        <v>23405</v>
      </c>
      <c r="K5" s="3">
        <v>2797</v>
      </c>
      <c r="L5" s="3">
        <v>2644</v>
      </c>
      <c r="M5" s="3">
        <v>198</v>
      </c>
      <c r="N5" s="3">
        <v>52796</v>
      </c>
      <c r="O5" s="3">
        <v>2392</v>
      </c>
      <c r="P5" s="3">
        <v>617</v>
      </c>
      <c r="Q5" s="3">
        <v>888</v>
      </c>
      <c r="R5" s="3">
        <v>272</v>
      </c>
      <c r="S5" s="3">
        <v>421</v>
      </c>
      <c r="T5" s="3">
        <v>21</v>
      </c>
      <c r="U5" s="3">
        <v>4498</v>
      </c>
      <c r="V5" s="3">
        <v>107</v>
      </c>
      <c r="W5" s="3">
        <v>49201</v>
      </c>
      <c r="X5" s="3">
        <v>8487</v>
      </c>
      <c r="Y5" s="3">
        <v>5794</v>
      </c>
      <c r="Z5" s="3">
        <v>9522</v>
      </c>
      <c r="AA5" s="3">
        <v>1413</v>
      </c>
      <c r="AB5" s="3">
        <v>7289</v>
      </c>
      <c r="AC5" s="3">
        <v>4627</v>
      </c>
      <c r="AD5" s="3">
        <v>166611</v>
      </c>
      <c r="AE5" s="3">
        <v>10477</v>
      </c>
      <c r="AF5" s="3">
        <v>12588</v>
      </c>
      <c r="AG5" s="3">
        <v>1344</v>
      </c>
      <c r="AH5" s="3">
        <v>37145</v>
      </c>
      <c r="AI5" s="3">
        <v>12582</v>
      </c>
      <c r="AJ5" s="3">
        <v>3338</v>
      </c>
      <c r="AK5" s="3">
        <v>5165</v>
      </c>
      <c r="AL5" s="3">
        <v>3775</v>
      </c>
      <c r="AM5" s="3">
        <v>14682</v>
      </c>
      <c r="AN5" s="3">
        <v>15242</v>
      </c>
      <c r="AO5" s="3">
        <v>2779</v>
      </c>
      <c r="AP5" s="3">
        <v>18648</v>
      </c>
      <c r="AQ5" s="3">
        <v>5170</v>
      </c>
      <c r="AR5" s="3">
        <v>1255</v>
      </c>
      <c r="AS5" s="3">
        <v>3360</v>
      </c>
      <c r="AT5" s="3">
        <v>4247</v>
      </c>
      <c r="AU5" s="3" t="s">
        <v>115</v>
      </c>
      <c r="AV5" s="3">
        <v>5753</v>
      </c>
      <c r="AW5" s="3">
        <v>7778</v>
      </c>
      <c r="AX5" s="3">
        <v>4721</v>
      </c>
      <c r="AY5" s="3">
        <v>12154</v>
      </c>
      <c r="AZ5" s="3">
        <v>430</v>
      </c>
      <c r="BA5" s="3">
        <v>2291</v>
      </c>
      <c r="BB5" s="3">
        <v>6201</v>
      </c>
      <c r="BC5" s="3">
        <v>453</v>
      </c>
      <c r="BD5" s="4">
        <v>436</v>
      </c>
      <c r="BE5" s="98">
        <v>636483</v>
      </c>
      <c r="BF5" s="148">
        <v>2011</v>
      </c>
      <c r="BG5" s="86">
        <v>1</v>
      </c>
    </row>
    <row r="6" spans="1:59" ht="12.75">
      <c r="A6" s="148"/>
      <c r="B6" s="46">
        <v>2</v>
      </c>
      <c r="C6" s="158">
        <v>93385</v>
      </c>
      <c r="D6" s="75">
        <f t="shared" si="0"/>
        <v>447087</v>
      </c>
      <c r="E6" s="2">
        <v>7448</v>
      </c>
      <c r="F6" s="3">
        <v>1579</v>
      </c>
      <c r="G6" s="3">
        <v>7455</v>
      </c>
      <c r="H6" s="3">
        <v>514</v>
      </c>
      <c r="I6" s="3">
        <v>3405</v>
      </c>
      <c r="J6" s="3">
        <v>34495</v>
      </c>
      <c r="K6" s="3">
        <v>2206</v>
      </c>
      <c r="L6" s="3">
        <v>3279</v>
      </c>
      <c r="M6" s="3">
        <v>263</v>
      </c>
      <c r="N6" s="3">
        <v>31510</v>
      </c>
      <c r="O6" s="3">
        <v>1172</v>
      </c>
      <c r="P6" s="3">
        <v>835</v>
      </c>
      <c r="Q6" s="3">
        <v>1237</v>
      </c>
      <c r="R6" s="3">
        <v>448</v>
      </c>
      <c r="S6" s="3">
        <v>907</v>
      </c>
      <c r="T6" s="3">
        <v>148</v>
      </c>
      <c r="U6" s="3">
        <v>5251</v>
      </c>
      <c r="V6" s="3">
        <v>159</v>
      </c>
      <c r="W6" s="3">
        <v>51844</v>
      </c>
      <c r="X6" s="3">
        <v>10936</v>
      </c>
      <c r="Y6" s="3">
        <v>6821</v>
      </c>
      <c r="Z6" s="3">
        <v>11486</v>
      </c>
      <c r="AA6" s="3">
        <v>2315</v>
      </c>
      <c r="AB6" s="3">
        <v>8383</v>
      </c>
      <c r="AC6" s="3">
        <v>5844</v>
      </c>
      <c r="AD6" s="3">
        <v>50189</v>
      </c>
      <c r="AE6" s="3">
        <v>5391</v>
      </c>
      <c r="AF6" s="3">
        <v>18765</v>
      </c>
      <c r="AG6" s="3">
        <v>1191</v>
      </c>
      <c r="AH6" s="3">
        <v>47982</v>
      </c>
      <c r="AI6" s="3">
        <v>20479</v>
      </c>
      <c r="AJ6" s="3">
        <v>4333</v>
      </c>
      <c r="AK6" s="3">
        <v>5167</v>
      </c>
      <c r="AL6" s="3">
        <v>5854</v>
      </c>
      <c r="AM6" s="3">
        <v>6611</v>
      </c>
      <c r="AN6" s="3">
        <v>9047</v>
      </c>
      <c r="AO6" s="3">
        <v>2598</v>
      </c>
      <c r="AP6" s="3">
        <v>17806</v>
      </c>
      <c r="AQ6" s="3">
        <v>2954</v>
      </c>
      <c r="AR6" s="3">
        <v>874</v>
      </c>
      <c r="AS6" s="3">
        <v>3525</v>
      </c>
      <c r="AT6" s="3">
        <v>5463</v>
      </c>
      <c r="AU6" s="3" t="s">
        <v>115</v>
      </c>
      <c r="AV6" s="3">
        <v>6043</v>
      </c>
      <c r="AW6" s="3">
        <v>9715</v>
      </c>
      <c r="AX6" s="3">
        <v>3746</v>
      </c>
      <c r="AY6" s="3">
        <v>13085</v>
      </c>
      <c r="AZ6" s="3">
        <v>413</v>
      </c>
      <c r="BA6" s="3">
        <v>2136</v>
      </c>
      <c r="BB6" s="3">
        <v>2845</v>
      </c>
      <c r="BC6" s="3">
        <v>470</v>
      </c>
      <c r="BD6" s="4">
        <v>465</v>
      </c>
      <c r="BE6" s="98">
        <v>540472</v>
      </c>
      <c r="BF6" s="148"/>
      <c r="BG6" s="86">
        <v>2</v>
      </c>
    </row>
    <row r="7" spans="1:60" ht="13.5" thickBot="1">
      <c r="A7" s="148"/>
      <c r="B7" s="47">
        <v>3</v>
      </c>
      <c r="C7" s="158">
        <v>111394</v>
      </c>
      <c r="D7" s="76">
        <f t="shared" si="0"/>
        <v>802202</v>
      </c>
      <c r="E7" s="2">
        <v>13345</v>
      </c>
      <c r="F7" s="3">
        <v>2797</v>
      </c>
      <c r="G7" s="3">
        <v>11850</v>
      </c>
      <c r="H7" s="3">
        <v>1583</v>
      </c>
      <c r="I7" s="3">
        <v>7550</v>
      </c>
      <c r="J7" s="3">
        <v>42690</v>
      </c>
      <c r="K7" s="3">
        <v>7551</v>
      </c>
      <c r="L7" s="3">
        <v>4822</v>
      </c>
      <c r="M7" s="3">
        <v>635</v>
      </c>
      <c r="N7" s="3">
        <v>91288</v>
      </c>
      <c r="O7" s="3">
        <v>4910</v>
      </c>
      <c r="P7" s="3">
        <v>1171</v>
      </c>
      <c r="Q7" s="3">
        <v>1891</v>
      </c>
      <c r="R7" s="3">
        <v>765</v>
      </c>
      <c r="S7" s="3">
        <v>536</v>
      </c>
      <c r="T7" s="3">
        <v>100</v>
      </c>
      <c r="U7" s="3">
        <v>20616</v>
      </c>
      <c r="V7" s="3">
        <v>298</v>
      </c>
      <c r="W7" s="3">
        <v>94276</v>
      </c>
      <c r="X7" s="3">
        <v>18547</v>
      </c>
      <c r="Y7" s="3">
        <v>13435</v>
      </c>
      <c r="Z7" s="3">
        <v>13037</v>
      </c>
      <c r="AA7" s="3">
        <v>5087</v>
      </c>
      <c r="AB7" s="3">
        <v>14754</v>
      </c>
      <c r="AC7" s="3">
        <v>11443</v>
      </c>
      <c r="AD7" s="3">
        <v>107319</v>
      </c>
      <c r="AE7" s="3">
        <v>16421</v>
      </c>
      <c r="AF7" s="3">
        <v>22334</v>
      </c>
      <c r="AG7" s="3">
        <v>1602</v>
      </c>
      <c r="AH7" s="3">
        <v>55551</v>
      </c>
      <c r="AI7" s="3">
        <v>37546</v>
      </c>
      <c r="AJ7" s="3">
        <v>8617</v>
      </c>
      <c r="AK7" s="3">
        <v>6952</v>
      </c>
      <c r="AL7" s="3">
        <v>5589</v>
      </c>
      <c r="AM7" s="3">
        <v>16011</v>
      </c>
      <c r="AN7" s="3">
        <v>20384</v>
      </c>
      <c r="AO7" s="3">
        <v>6435</v>
      </c>
      <c r="AP7" s="3">
        <v>40203</v>
      </c>
      <c r="AQ7" s="3">
        <v>5231</v>
      </c>
      <c r="AR7" s="3">
        <v>2095</v>
      </c>
      <c r="AS7" s="3">
        <v>5079</v>
      </c>
      <c r="AT7" s="3">
        <v>6603</v>
      </c>
      <c r="AU7" s="3" t="s">
        <v>115</v>
      </c>
      <c r="AV7" s="3">
        <v>11048</v>
      </c>
      <c r="AW7" s="3">
        <v>12224</v>
      </c>
      <c r="AX7" s="3">
        <v>4499</v>
      </c>
      <c r="AY7" s="3">
        <v>17428</v>
      </c>
      <c r="AZ7" s="3">
        <v>743</v>
      </c>
      <c r="BA7" s="3">
        <v>2467</v>
      </c>
      <c r="BB7" s="3">
        <v>3770</v>
      </c>
      <c r="BC7" s="3">
        <v>478</v>
      </c>
      <c r="BD7" s="4">
        <v>596</v>
      </c>
      <c r="BE7" s="98">
        <v>913596</v>
      </c>
      <c r="BF7" s="148"/>
      <c r="BG7" s="86">
        <v>3</v>
      </c>
      <c r="BH7" s="73"/>
    </row>
    <row r="8" spans="1:59" ht="13.5" thickBot="1">
      <c r="A8" s="148"/>
      <c r="B8" s="54" t="s">
        <v>103</v>
      </c>
      <c r="C8" s="52">
        <f aca="true" t="shared" si="1" ref="C8:AI8">SUM(C5:C7)</f>
        <v>290616</v>
      </c>
      <c r="D8" s="142">
        <f t="shared" si="0"/>
        <v>1799935</v>
      </c>
      <c r="E8" s="120">
        <f t="shared" si="1"/>
        <v>27026</v>
      </c>
      <c r="F8" s="121">
        <f t="shared" si="1"/>
        <v>6111</v>
      </c>
      <c r="G8" s="121">
        <f t="shared" si="1"/>
        <v>23181</v>
      </c>
      <c r="H8" s="122">
        <f t="shared" si="1"/>
        <v>2565</v>
      </c>
      <c r="I8" s="123">
        <f t="shared" si="1"/>
        <v>13275</v>
      </c>
      <c r="J8" s="124">
        <f t="shared" si="1"/>
        <v>100590</v>
      </c>
      <c r="K8" s="123">
        <f t="shared" si="1"/>
        <v>12554</v>
      </c>
      <c r="L8" s="123">
        <f t="shared" si="1"/>
        <v>10745</v>
      </c>
      <c r="M8" s="123">
        <f t="shared" si="1"/>
        <v>1096</v>
      </c>
      <c r="N8" s="124">
        <f t="shared" si="1"/>
        <v>175594</v>
      </c>
      <c r="O8" s="121">
        <f t="shared" si="1"/>
        <v>8474</v>
      </c>
      <c r="P8" s="122">
        <f t="shared" si="1"/>
        <v>2623</v>
      </c>
      <c r="Q8" s="121">
        <f t="shared" si="1"/>
        <v>4016</v>
      </c>
      <c r="R8" s="122">
        <f t="shared" si="1"/>
        <v>1485</v>
      </c>
      <c r="S8" s="121">
        <f t="shared" si="1"/>
        <v>1864</v>
      </c>
      <c r="T8" s="122">
        <f t="shared" si="1"/>
        <v>269</v>
      </c>
      <c r="U8" s="121">
        <f t="shared" si="1"/>
        <v>30365</v>
      </c>
      <c r="V8" s="122">
        <f t="shared" si="1"/>
        <v>564</v>
      </c>
      <c r="W8" s="125">
        <f t="shared" si="1"/>
        <v>195321</v>
      </c>
      <c r="X8" s="126">
        <f t="shared" si="1"/>
        <v>37970</v>
      </c>
      <c r="Y8" s="121">
        <f t="shared" si="1"/>
        <v>26050</v>
      </c>
      <c r="Z8" s="126">
        <f t="shared" si="1"/>
        <v>34045</v>
      </c>
      <c r="AA8" s="121">
        <f t="shared" si="1"/>
        <v>8815</v>
      </c>
      <c r="AB8" s="126">
        <f t="shared" si="1"/>
        <v>30426</v>
      </c>
      <c r="AC8" s="121">
        <f t="shared" si="1"/>
        <v>21914</v>
      </c>
      <c r="AD8" s="127">
        <f t="shared" si="1"/>
        <v>324119</v>
      </c>
      <c r="AE8" s="121">
        <f t="shared" si="1"/>
        <v>32289</v>
      </c>
      <c r="AF8" s="127">
        <f t="shared" si="1"/>
        <v>53687</v>
      </c>
      <c r="AG8" s="121">
        <f t="shared" si="1"/>
        <v>4137</v>
      </c>
      <c r="AH8" s="127">
        <f t="shared" si="1"/>
        <v>140678</v>
      </c>
      <c r="AI8" s="125">
        <f t="shared" si="1"/>
        <v>70607</v>
      </c>
      <c r="AJ8" s="122">
        <f aca="true" t="shared" si="2" ref="AJ8:BE8">SUM(AJ5:AJ7)</f>
        <v>16288</v>
      </c>
      <c r="AK8" s="121">
        <f t="shared" si="2"/>
        <v>17284</v>
      </c>
      <c r="AL8" s="122">
        <f t="shared" si="2"/>
        <v>15218</v>
      </c>
      <c r="AM8" s="121">
        <f t="shared" si="2"/>
        <v>37304</v>
      </c>
      <c r="AN8" s="122">
        <f t="shared" si="2"/>
        <v>44673</v>
      </c>
      <c r="AO8" s="121">
        <f t="shared" si="2"/>
        <v>11812</v>
      </c>
      <c r="AP8" s="125">
        <f t="shared" si="2"/>
        <v>76657</v>
      </c>
      <c r="AQ8" s="121">
        <f t="shared" si="2"/>
        <v>13355</v>
      </c>
      <c r="AR8" s="121">
        <f t="shared" si="2"/>
        <v>4224</v>
      </c>
      <c r="AS8" s="121">
        <f t="shared" si="2"/>
        <v>11964</v>
      </c>
      <c r="AT8" s="121">
        <f t="shared" si="2"/>
        <v>16313</v>
      </c>
      <c r="AU8" s="121"/>
      <c r="AV8" s="121">
        <f t="shared" si="2"/>
        <v>22844</v>
      </c>
      <c r="AW8" s="121">
        <f t="shared" si="2"/>
        <v>29717</v>
      </c>
      <c r="AX8" s="121">
        <f t="shared" si="2"/>
        <v>12966</v>
      </c>
      <c r="AY8" s="121">
        <f t="shared" si="2"/>
        <v>42667</v>
      </c>
      <c r="AZ8" s="121">
        <f t="shared" si="2"/>
        <v>1586</v>
      </c>
      <c r="BA8" s="121">
        <f t="shared" si="2"/>
        <v>6894</v>
      </c>
      <c r="BB8" s="121">
        <f t="shared" si="2"/>
        <v>12816</v>
      </c>
      <c r="BC8" s="123">
        <f t="shared" si="2"/>
        <v>1401</v>
      </c>
      <c r="BD8" s="123">
        <f t="shared" si="2"/>
        <v>1497</v>
      </c>
      <c r="BE8" s="67">
        <f t="shared" si="2"/>
        <v>2090551</v>
      </c>
      <c r="BF8" s="148"/>
      <c r="BG8" s="87" t="s">
        <v>103</v>
      </c>
    </row>
    <row r="9" spans="1:59" ht="12.75">
      <c r="A9" s="148"/>
      <c r="B9" s="45">
        <v>4</v>
      </c>
      <c r="C9" s="158">
        <v>112509</v>
      </c>
      <c r="D9" s="74">
        <f t="shared" si="0"/>
        <v>1184076</v>
      </c>
      <c r="E9" s="2">
        <v>21405</v>
      </c>
      <c r="F9" s="3">
        <v>4097</v>
      </c>
      <c r="G9" s="3">
        <v>32505</v>
      </c>
      <c r="H9" s="3">
        <v>1346</v>
      </c>
      <c r="I9" s="3">
        <v>14863</v>
      </c>
      <c r="J9" s="3">
        <v>71102</v>
      </c>
      <c r="K9" s="3">
        <v>13683</v>
      </c>
      <c r="L9" s="3">
        <v>3691</v>
      </c>
      <c r="M9" s="3">
        <v>948</v>
      </c>
      <c r="N9" s="3">
        <v>122655</v>
      </c>
      <c r="O9" s="3">
        <v>12279</v>
      </c>
      <c r="P9" s="3">
        <v>1392</v>
      </c>
      <c r="Q9" s="3">
        <v>2357</v>
      </c>
      <c r="R9" s="3">
        <v>1058</v>
      </c>
      <c r="S9" s="3">
        <v>1091</v>
      </c>
      <c r="T9" s="3">
        <v>84</v>
      </c>
      <c r="U9" s="3">
        <v>19017</v>
      </c>
      <c r="V9" s="3">
        <v>220</v>
      </c>
      <c r="W9" s="3">
        <v>164949</v>
      </c>
      <c r="X9" s="3">
        <v>24829</v>
      </c>
      <c r="Y9" s="3">
        <v>20103</v>
      </c>
      <c r="Z9" s="3">
        <v>23663</v>
      </c>
      <c r="AA9" s="3">
        <v>6911</v>
      </c>
      <c r="AB9" s="3">
        <v>17937</v>
      </c>
      <c r="AC9" s="3">
        <v>9933</v>
      </c>
      <c r="AD9" s="3">
        <v>148658</v>
      </c>
      <c r="AE9" s="3">
        <v>13504</v>
      </c>
      <c r="AF9" s="3">
        <v>22651</v>
      </c>
      <c r="AG9" s="3">
        <v>5448</v>
      </c>
      <c r="AH9" s="3">
        <v>61030</v>
      </c>
      <c r="AI9" s="3">
        <v>66112</v>
      </c>
      <c r="AJ9" s="3">
        <v>27039</v>
      </c>
      <c r="AK9" s="3">
        <v>16487</v>
      </c>
      <c r="AL9" s="3">
        <v>8885</v>
      </c>
      <c r="AM9" s="3">
        <v>15557</v>
      </c>
      <c r="AN9" s="3">
        <v>32938</v>
      </c>
      <c r="AO9" s="3">
        <v>9462</v>
      </c>
      <c r="AP9" s="3">
        <v>54829</v>
      </c>
      <c r="AQ9" s="3">
        <v>9568</v>
      </c>
      <c r="AR9" s="3">
        <v>3578</v>
      </c>
      <c r="AS9" s="3">
        <v>8796</v>
      </c>
      <c r="AT9" s="3">
        <v>9486</v>
      </c>
      <c r="AU9" s="3" t="s">
        <v>115</v>
      </c>
      <c r="AV9" s="3">
        <v>20315</v>
      </c>
      <c r="AW9" s="3">
        <v>10562</v>
      </c>
      <c r="AX9" s="3">
        <v>8374</v>
      </c>
      <c r="AY9" s="3">
        <v>22965</v>
      </c>
      <c r="AZ9" s="3">
        <v>938</v>
      </c>
      <c r="BA9" s="3">
        <v>3589</v>
      </c>
      <c r="BB9" s="3">
        <v>8861</v>
      </c>
      <c r="BC9" s="3">
        <v>993</v>
      </c>
      <c r="BD9" s="93">
        <v>1333</v>
      </c>
      <c r="BE9" s="98">
        <v>1296585</v>
      </c>
      <c r="BF9" s="148"/>
      <c r="BG9" s="86">
        <v>4</v>
      </c>
    </row>
    <row r="10" spans="1:59" ht="12.75">
      <c r="A10" s="148"/>
      <c r="B10" s="46">
        <v>5</v>
      </c>
      <c r="C10" s="158">
        <v>122144</v>
      </c>
      <c r="D10" s="75">
        <f t="shared" si="0"/>
        <v>1161444</v>
      </c>
      <c r="E10" s="2">
        <v>14588</v>
      </c>
      <c r="F10" s="3">
        <v>4954</v>
      </c>
      <c r="G10" s="3">
        <v>25300</v>
      </c>
      <c r="H10" s="3">
        <v>1102</v>
      </c>
      <c r="I10" s="3">
        <v>11918</v>
      </c>
      <c r="J10" s="3">
        <v>72218</v>
      </c>
      <c r="K10" s="3">
        <v>4285</v>
      </c>
      <c r="L10" s="3">
        <v>3385</v>
      </c>
      <c r="M10" s="3">
        <v>1281</v>
      </c>
      <c r="N10" s="3">
        <v>59048</v>
      </c>
      <c r="O10" s="3">
        <v>3986</v>
      </c>
      <c r="P10" s="3">
        <v>550</v>
      </c>
      <c r="Q10" s="3">
        <v>2470</v>
      </c>
      <c r="R10" s="3">
        <v>987</v>
      </c>
      <c r="S10" s="3">
        <v>762</v>
      </c>
      <c r="T10" s="3">
        <v>85</v>
      </c>
      <c r="U10" s="3">
        <v>18987</v>
      </c>
      <c r="V10" s="3">
        <v>348</v>
      </c>
      <c r="W10" s="3">
        <v>131426</v>
      </c>
      <c r="X10" s="3">
        <v>36280</v>
      </c>
      <c r="Y10" s="3">
        <v>18733</v>
      </c>
      <c r="Z10" s="3">
        <v>42917</v>
      </c>
      <c r="AA10" s="3">
        <v>4440</v>
      </c>
      <c r="AB10" s="3">
        <v>18481</v>
      </c>
      <c r="AC10" s="3">
        <v>9259</v>
      </c>
      <c r="AD10" s="3">
        <v>182813</v>
      </c>
      <c r="AE10" s="3">
        <v>7236</v>
      </c>
      <c r="AF10" s="3">
        <v>26179</v>
      </c>
      <c r="AG10" s="3">
        <v>3402</v>
      </c>
      <c r="AH10" s="3">
        <v>60780</v>
      </c>
      <c r="AI10" s="3">
        <v>47429</v>
      </c>
      <c r="AJ10" s="3">
        <v>22109</v>
      </c>
      <c r="AK10" s="3">
        <v>13027</v>
      </c>
      <c r="AL10" s="3">
        <v>15623</v>
      </c>
      <c r="AM10" s="3">
        <v>24366</v>
      </c>
      <c r="AN10" s="3">
        <v>31571</v>
      </c>
      <c r="AO10" s="3">
        <v>15809</v>
      </c>
      <c r="AP10" s="3">
        <v>80954</v>
      </c>
      <c r="AQ10" s="3">
        <v>12180</v>
      </c>
      <c r="AR10" s="3">
        <v>3746</v>
      </c>
      <c r="AS10" s="3">
        <v>11324</v>
      </c>
      <c r="AT10" s="3">
        <v>13257</v>
      </c>
      <c r="AU10" s="3" t="s">
        <v>115</v>
      </c>
      <c r="AV10" s="3">
        <v>15531</v>
      </c>
      <c r="AW10" s="3">
        <v>18047</v>
      </c>
      <c r="AX10" s="3">
        <v>11617</v>
      </c>
      <c r="AY10" s="3">
        <v>31972</v>
      </c>
      <c r="AZ10" s="3">
        <v>1005</v>
      </c>
      <c r="BA10" s="3">
        <v>3988</v>
      </c>
      <c r="BB10" s="3">
        <v>16703</v>
      </c>
      <c r="BC10" s="3">
        <v>1417</v>
      </c>
      <c r="BD10" s="93">
        <v>1569</v>
      </c>
      <c r="BE10" s="98">
        <v>1283588</v>
      </c>
      <c r="BF10" s="148"/>
      <c r="BG10" s="86">
        <v>5</v>
      </c>
    </row>
    <row r="11" spans="1:59" ht="13.5" thickBot="1">
      <c r="A11" s="148"/>
      <c r="B11" s="46">
        <v>6</v>
      </c>
      <c r="C11" s="158">
        <v>118114</v>
      </c>
      <c r="D11" s="76">
        <f t="shared" si="0"/>
        <v>1062394</v>
      </c>
      <c r="E11" s="2">
        <v>12358</v>
      </c>
      <c r="F11" s="3">
        <v>3595</v>
      </c>
      <c r="G11" s="3">
        <v>17319</v>
      </c>
      <c r="H11" s="3">
        <v>1481</v>
      </c>
      <c r="I11" s="3">
        <v>10630</v>
      </c>
      <c r="J11" s="3">
        <v>62034</v>
      </c>
      <c r="K11" s="3">
        <v>11608</v>
      </c>
      <c r="L11" s="3">
        <v>3438</v>
      </c>
      <c r="M11" s="3">
        <v>789</v>
      </c>
      <c r="N11" s="3">
        <v>50313</v>
      </c>
      <c r="O11" s="3">
        <v>3509</v>
      </c>
      <c r="P11" s="3">
        <v>860</v>
      </c>
      <c r="Q11" s="3">
        <v>2825</v>
      </c>
      <c r="R11" s="3">
        <v>1131</v>
      </c>
      <c r="S11" s="3">
        <v>946</v>
      </c>
      <c r="T11" s="3">
        <v>87</v>
      </c>
      <c r="U11" s="3">
        <v>14580</v>
      </c>
      <c r="V11" s="3">
        <v>491</v>
      </c>
      <c r="W11" s="3">
        <v>168907</v>
      </c>
      <c r="X11" s="3">
        <v>26386</v>
      </c>
      <c r="Y11" s="3">
        <v>15195</v>
      </c>
      <c r="Z11" s="3">
        <v>37565</v>
      </c>
      <c r="AA11" s="3">
        <v>6569</v>
      </c>
      <c r="AB11" s="3">
        <v>19257</v>
      </c>
      <c r="AC11" s="3">
        <v>8562</v>
      </c>
      <c r="AD11" s="3">
        <v>109594</v>
      </c>
      <c r="AE11" s="3">
        <v>7106</v>
      </c>
      <c r="AF11" s="3">
        <v>26144</v>
      </c>
      <c r="AG11" s="3">
        <v>2001</v>
      </c>
      <c r="AH11" s="3">
        <v>54801</v>
      </c>
      <c r="AI11" s="3">
        <v>52184</v>
      </c>
      <c r="AJ11" s="3">
        <v>14063</v>
      </c>
      <c r="AK11" s="3">
        <v>15311</v>
      </c>
      <c r="AL11" s="3">
        <v>9689</v>
      </c>
      <c r="AM11" s="3">
        <v>16115</v>
      </c>
      <c r="AN11" s="3">
        <v>20716</v>
      </c>
      <c r="AO11" s="3">
        <v>15163</v>
      </c>
      <c r="AP11" s="3">
        <v>83614</v>
      </c>
      <c r="AQ11" s="3">
        <v>11401</v>
      </c>
      <c r="AR11" s="3">
        <v>4875</v>
      </c>
      <c r="AS11" s="3">
        <v>12999</v>
      </c>
      <c r="AT11" s="3">
        <v>15122</v>
      </c>
      <c r="AU11" s="3" t="s">
        <v>115</v>
      </c>
      <c r="AV11" s="3">
        <v>19717</v>
      </c>
      <c r="AW11" s="3">
        <v>17024</v>
      </c>
      <c r="AX11" s="3">
        <v>9494</v>
      </c>
      <c r="AY11" s="3">
        <v>35024</v>
      </c>
      <c r="AZ11" s="3">
        <v>1635</v>
      </c>
      <c r="BA11" s="3">
        <v>7015</v>
      </c>
      <c r="BB11" s="3">
        <v>17870</v>
      </c>
      <c r="BC11" s="3">
        <v>2009</v>
      </c>
      <c r="BD11" s="93">
        <v>1273</v>
      </c>
      <c r="BE11" s="98">
        <v>1180508</v>
      </c>
      <c r="BF11" s="148"/>
      <c r="BG11" s="86">
        <v>6</v>
      </c>
    </row>
    <row r="12" spans="1:59" ht="13.5" thickBot="1">
      <c r="A12" s="148"/>
      <c r="B12" s="113" t="s">
        <v>105</v>
      </c>
      <c r="C12" s="112">
        <f aca="true" t="shared" si="3" ref="C12:AI12">SUM(C9:C11)</f>
        <v>352767</v>
      </c>
      <c r="D12" s="100">
        <f t="shared" si="0"/>
        <v>3407914</v>
      </c>
      <c r="E12" s="34">
        <f t="shared" si="3"/>
        <v>48351</v>
      </c>
      <c r="F12" s="30">
        <f t="shared" si="3"/>
        <v>12646</v>
      </c>
      <c r="G12" s="30">
        <f t="shared" si="3"/>
        <v>75124</v>
      </c>
      <c r="H12" s="31">
        <f t="shared" si="3"/>
        <v>3929</v>
      </c>
      <c r="I12" s="32">
        <f t="shared" si="3"/>
        <v>37411</v>
      </c>
      <c r="J12" s="33">
        <f t="shared" si="3"/>
        <v>205354</v>
      </c>
      <c r="K12" s="32">
        <f t="shared" si="3"/>
        <v>29576</v>
      </c>
      <c r="L12" s="32">
        <f t="shared" si="3"/>
        <v>10514</v>
      </c>
      <c r="M12" s="32">
        <f t="shared" si="3"/>
        <v>3018</v>
      </c>
      <c r="N12" s="33">
        <f t="shared" si="3"/>
        <v>232016</v>
      </c>
      <c r="O12" s="30">
        <f t="shared" si="3"/>
        <v>19774</v>
      </c>
      <c r="P12" s="34">
        <f t="shared" si="3"/>
        <v>2802</v>
      </c>
      <c r="Q12" s="30">
        <f t="shared" si="3"/>
        <v>7652</v>
      </c>
      <c r="R12" s="32">
        <f t="shared" si="3"/>
        <v>3176</v>
      </c>
      <c r="S12" s="30">
        <f t="shared" si="3"/>
        <v>2799</v>
      </c>
      <c r="T12" s="31">
        <f t="shared" si="3"/>
        <v>256</v>
      </c>
      <c r="U12" s="30">
        <f t="shared" si="3"/>
        <v>52584</v>
      </c>
      <c r="V12" s="31">
        <f t="shared" si="3"/>
        <v>1059</v>
      </c>
      <c r="W12" s="35">
        <f t="shared" si="3"/>
        <v>465282</v>
      </c>
      <c r="X12" s="36">
        <f t="shared" si="3"/>
        <v>87495</v>
      </c>
      <c r="Y12" s="30">
        <f t="shared" si="3"/>
        <v>54031</v>
      </c>
      <c r="Z12" s="36">
        <f t="shared" si="3"/>
        <v>104145</v>
      </c>
      <c r="AA12" s="30">
        <f t="shared" si="3"/>
        <v>17920</v>
      </c>
      <c r="AB12" s="36">
        <f t="shared" si="3"/>
        <v>55675</v>
      </c>
      <c r="AC12" s="30">
        <f t="shared" si="3"/>
        <v>27754</v>
      </c>
      <c r="AD12" s="37">
        <f t="shared" si="3"/>
        <v>441065</v>
      </c>
      <c r="AE12" s="30">
        <f t="shared" si="3"/>
        <v>27846</v>
      </c>
      <c r="AF12" s="37">
        <f t="shared" si="3"/>
        <v>74974</v>
      </c>
      <c r="AG12" s="30">
        <f t="shared" si="3"/>
        <v>10851</v>
      </c>
      <c r="AH12" s="37">
        <f t="shared" si="3"/>
        <v>176611</v>
      </c>
      <c r="AI12" s="35">
        <f t="shared" si="3"/>
        <v>165725</v>
      </c>
      <c r="AJ12" s="31">
        <f aca="true" t="shared" si="4" ref="AJ12:BE12">SUM(AJ9:AJ11)</f>
        <v>63211</v>
      </c>
      <c r="AK12" s="30">
        <f t="shared" si="4"/>
        <v>44825</v>
      </c>
      <c r="AL12" s="31">
        <f t="shared" si="4"/>
        <v>34197</v>
      </c>
      <c r="AM12" s="30">
        <f t="shared" si="4"/>
        <v>56038</v>
      </c>
      <c r="AN12" s="31">
        <f t="shared" si="4"/>
        <v>85225</v>
      </c>
      <c r="AO12" s="30">
        <f t="shared" si="4"/>
        <v>40434</v>
      </c>
      <c r="AP12" s="35">
        <f t="shared" si="4"/>
        <v>219397</v>
      </c>
      <c r="AQ12" s="30">
        <f t="shared" si="4"/>
        <v>33149</v>
      </c>
      <c r="AR12" s="30">
        <f t="shared" si="4"/>
        <v>12199</v>
      </c>
      <c r="AS12" s="30">
        <f t="shared" si="4"/>
        <v>33119</v>
      </c>
      <c r="AT12" s="30">
        <f t="shared" si="4"/>
        <v>37865</v>
      </c>
      <c r="AU12" s="30"/>
      <c r="AV12" s="30">
        <f t="shared" si="4"/>
        <v>55563</v>
      </c>
      <c r="AW12" s="30">
        <f t="shared" si="4"/>
        <v>45633</v>
      </c>
      <c r="AX12" s="30">
        <f t="shared" si="4"/>
        <v>29485</v>
      </c>
      <c r="AY12" s="30">
        <f t="shared" si="4"/>
        <v>89961</v>
      </c>
      <c r="AZ12" s="30">
        <f t="shared" si="4"/>
        <v>3578</v>
      </c>
      <c r="BA12" s="30">
        <f t="shared" si="4"/>
        <v>14592</v>
      </c>
      <c r="BB12" s="30">
        <f t="shared" si="4"/>
        <v>43434</v>
      </c>
      <c r="BC12" s="32">
        <f t="shared" si="4"/>
        <v>4419</v>
      </c>
      <c r="BD12" s="32">
        <f t="shared" si="4"/>
        <v>4175</v>
      </c>
      <c r="BE12" s="68">
        <f t="shared" si="4"/>
        <v>3760681</v>
      </c>
      <c r="BF12" s="148"/>
      <c r="BG12" s="88" t="s">
        <v>105</v>
      </c>
    </row>
    <row r="13" spans="1:59" ht="13.5" thickBot="1">
      <c r="A13" s="148"/>
      <c r="B13" s="51" t="s">
        <v>108</v>
      </c>
      <c r="C13" s="52">
        <f aca="true" t="shared" si="5" ref="C13:AI13">C8+C12</f>
        <v>643383</v>
      </c>
      <c r="D13" s="142">
        <f t="shared" si="0"/>
        <v>5207849</v>
      </c>
      <c r="E13" s="127">
        <f t="shared" si="5"/>
        <v>75377</v>
      </c>
      <c r="F13" s="128">
        <f t="shared" si="5"/>
        <v>18757</v>
      </c>
      <c r="G13" s="128">
        <f t="shared" si="5"/>
        <v>98305</v>
      </c>
      <c r="H13" s="128">
        <f t="shared" si="5"/>
        <v>6494</v>
      </c>
      <c r="I13" s="128">
        <f t="shared" si="5"/>
        <v>50686</v>
      </c>
      <c r="J13" s="124">
        <f t="shared" si="5"/>
        <v>305944</v>
      </c>
      <c r="K13" s="128">
        <f t="shared" si="5"/>
        <v>42130</v>
      </c>
      <c r="L13" s="128">
        <f t="shared" si="5"/>
        <v>21259</v>
      </c>
      <c r="M13" s="128">
        <f t="shared" si="5"/>
        <v>4114</v>
      </c>
      <c r="N13" s="124">
        <f t="shared" si="5"/>
        <v>407610</v>
      </c>
      <c r="O13" s="128">
        <f t="shared" si="5"/>
        <v>28248</v>
      </c>
      <c r="P13" s="128">
        <f t="shared" si="5"/>
        <v>5425</v>
      </c>
      <c r="Q13" s="128">
        <f t="shared" si="5"/>
        <v>11668</v>
      </c>
      <c r="R13" s="128">
        <f t="shared" si="5"/>
        <v>4661</v>
      </c>
      <c r="S13" s="128">
        <f t="shared" si="5"/>
        <v>4663</v>
      </c>
      <c r="T13" s="128">
        <f t="shared" si="5"/>
        <v>525</v>
      </c>
      <c r="U13" s="128">
        <f t="shared" si="5"/>
        <v>82949</v>
      </c>
      <c r="V13" s="128">
        <f t="shared" si="5"/>
        <v>1623</v>
      </c>
      <c r="W13" s="124">
        <f t="shared" si="5"/>
        <v>660603</v>
      </c>
      <c r="X13" s="128">
        <f t="shared" si="5"/>
        <v>125465</v>
      </c>
      <c r="Y13" s="128">
        <f t="shared" si="5"/>
        <v>80081</v>
      </c>
      <c r="Z13" s="128">
        <f t="shared" si="5"/>
        <v>138190</v>
      </c>
      <c r="AA13" s="128">
        <f t="shared" si="5"/>
        <v>26735</v>
      </c>
      <c r="AB13" s="128">
        <f t="shared" si="5"/>
        <v>86101</v>
      </c>
      <c r="AC13" s="128">
        <f t="shared" si="5"/>
        <v>49668</v>
      </c>
      <c r="AD13" s="128">
        <f t="shared" si="5"/>
        <v>765184</v>
      </c>
      <c r="AE13" s="128">
        <f t="shared" si="5"/>
        <v>60135</v>
      </c>
      <c r="AF13" s="128">
        <f t="shared" si="5"/>
        <v>128661</v>
      </c>
      <c r="AG13" s="128">
        <f t="shared" si="5"/>
        <v>14988</v>
      </c>
      <c r="AH13" s="128">
        <f t="shared" si="5"/>
        <v>317289</v>
      </c>
      <c r="AI13" s="124">
        <f t="shared" si="5"/>
        <v>236332</v>
      </c>
      <c r="AJ13" s="128">
        <f aca="true" t="shared" si="6" ref="AJ13:BE13">AJ8+AJ12</f>
        <v>79499</v>
      </c>
      <c r="AK13" s="128">
        <f t="shared" si="6"/>
        <v>62109</v>
      </c>
      <c r="AL13" s="128">
        <f t="shared" si="6"/>
        <v>49415</v>
      </c>
      <c r="AM13" s="128">
        <f t="shared" si="6"/>
        <v>93342</v>
      </c>
      <c r="AN13" s="128">
        <f t="shared" si="6"/>
        <v>129898</v>
      </c>
      <c r="AO13" s="128">
        <f t="shared" si="6"/>
        <v>52246</v>
      </c>
      <c r="AP13" s="128">
        <f t="shared" si="6"/>
        <v>296054</v>
      </c>
      <c r="AQ13" s="128">
        <f t="shared" si="6"/>
        <v>46504</v>
      </c>
      <c r="AR13" s="128">
        <f t="shared" si="6"/>
        <v>16423</v>
      </c>
      <c r="AS13" s="128">
        <f t="shared" si="6"/>
        <v>45083</v>
      </c>
      <c r="AT13" s="128">
        <f t="shared" si="6"/>
        <v>54178</v>
      </c>
      <c r="AU13" s="128"/>
      <c r="AV13" s="128">
        <f t="shared" si="6"/>
        <v>78407</v>
      </c>
      <c r="AW13" s="128">
        <f t="shared" si="6"/>
        <v>75350</v>
      </c>
      <c r="AX13" s="128">
        <f t="shared" si="6"/>
        <v>42451</v>
      </c>
      <c r="AY13" s="128">
        <f t="shared" si="6"/>
        <v>132628</v>
      </c>
      <c r="AZ13" s="128">
        <f t="shared" si="6"/>
        <v>5164</v>
      </c>
      <c r="BA13" s="128">
        <f t="shared" si="6"/>
        <v>21486</v>
      </c>
      <c r="BB13" s="128">
        <f t="shared" si="6"/>
        <v>56250</v>
      </c>
      <c r="BC13" s="128">
        <f t="shared" si="6"/>
        <v>5820</v>
      </c>
      <c r="BD13" s="129">
        <f t="shared" si="6"/>
        <v>5672</v>
      </c>
      <c r="BE13" s="69">
        <f t="shared" si="6"/>
        <v>5851232</v>
      </c>
      <c r="BF13" s="148"/>
      <c r="BG13" s="89" t="s">
        <v>108</v>
      </c>
    </row>
    <row r="14" spans="1:59" ht="12.75">
      <c r="A14" s="148"/>
      <c r="B14" s="45">
        <v>7</v>
      </c>
      <c r="C14" s="159">
        <v>94058</v>
      </c>
      <c r="D14" s="74">
        <f t="shared" si="0"/>
        <v>1227509</v>
      </c>
      <c r="E14" s="94">
        <v>20289</v>
      </c>
      <c r="F14" s="26">
        <v>3262</v>
      </c>
      <c r="G14" s="26">
        <v>38435</v>
      </c>
      <c r="H14" s="26">
        <v>2075</v>
      </c>
      <c r="I14" s="26">
        <v>16144</v>
      </c>
      <c r="J14" s="26">
        <v>55354</v>
      </c>
      <c r="K14" s="26">
        <v>3992</v>
      </c>
      <c r="L14" s="26">
        <v>4071</v>
      </c>
      <c r="M14" s="26">
        <v>688</v>
      </c>
      <c r="N14" s="26">
        <v>48454</v>
      </c>
      <c r="O14" s="26">
        <v>2395</v>
      </c>
      <c r="P14" s="26">
        <v>3612</v>
      </c>
      <c r="Q14" s="26">
        <v>3558</v>
      </c>
      <c r="R14" s="26">
        <v>1347</v>
      </c>
      <c r="S14" s="26">
        <v>913</v>
      </c>
      <c r="T14" s="26">
        <v>58</v>
      </c>
      <c r="U14" s="26">
        <v>13594</v>
      </c>
      <c r="V14" s="26">
        <v>966</v>
      </c>
      <c r="W14" s="26">
        <v>173453</v>
      </c>
      <c r="X14" s="26">
        <v>35560</v>
      </c>
      <c r="Y14" s="26">
        <v>23693</v>
      </c>
      <c r="Z14" s="26">
        <v>35035</v>
      </c>
      <c r="AA14" s="26">
        <v>8163</v>
      </c>
      <c r="AB14" s="26">
        <v>15084</v>
      </c>
      <c r="AC14" s="26">
        <v>11513</v>
      </c>
      <c r="AD14" s="26">
        <v>127087</v>
      </c>
      <c r="AE14" s="26">
        <v>9636</v>
      </c>
      <c r="AF14" s="26">
        <v>26947</v>
      </c>
      <c r="AG14" s="26">
        <v>2269</v>
      </c>
      <c r="AH14" s="26">
        <v>61583</v>
      </c>
      <c r="AI14" s="26">
        <v>81310</v>
      </c>
      <c r="AJ14" s="26">
        <v>23804</v>
      </c>
      <c r="AK14" s="26">
        <v>14258</v>
      </c>
      <c r="AL14" s="26">
        <v>18094</v>
      </c>
      <c r="AM14" s="26">
        <v>12002</v>
      </c>
      <c r="AN14" s="26">
        <v>27216</v>
      </c>
      <c r="AO14" s="26">
        <v>14819</v>
      </c>
      <c r="AP14" s="26">
        <v>93730</v>
      </c>
      <c r="AQ14" s="26">
        <v>14180</v>
      </c>
      <c r="AR14" s="26">
        <v>9752</v>
      </c>
      <c r="AS14" s="26">
        <v>14394</v>
      </c>
      <c r="AT14" s="26">
        <v>16583</v>
      </c>
      <c r="AU14" s="3" t="s">
        <v>115</v>
      </c>
      <c r="AV14" s="26">
        <v>32717</v>
      </c>
      <c r="AW14" s="26">
        <v>16221</v>
      </c>
      <c r="AX14" s="26">
        <v>14784</v>
      </c>
      <c r="AY14" s="26">
        <v>40915</v>
      </c>
      <c r="AZ14" s="26">
        <v>1510</v>
      </c>
      <c r="BA14" s="26">
        <v>6944</v>
      </c>
      <c r="BB14" s="26">
        <v>21036</v>
      </c>
      <c r="BC14" s="26">
        <v>3090</v>
      </c>
      <c r="BD14" s="27">
        <v>920</v>
      </c>
      <c r="BE14" s="98">
        <v>1321567</v>
      </c>
      <c r="BF14" s="148"/>
      <c r="BG14" s="86">
        <v>7</v>
      </c>
    </row>
    <row r="15" spans="1:59" ht="12.75">
      <c r="A15" s="148"/>
      <c r="B15" s="46">
        <v>8</v>
      </c>
      <c r="C15" s="159">
        <v>110846</v>
      </c>
      <c r="D15" s="75">
        <f t="shared" si="0"/>
        <v>1337336</v>
      </c>
      <c r="E15" s="94">
        <v>16992</v>
      </c>
      <c r="F15" s="26">
        <v>3152</v>
      </c>
      <c r="G15" s="26">
        <v>26521</v>
      </c>
      <c r="H15" s="26">
        <v>2468</v>
      </c>
      <c r="I15" s="26">
        <v>9626</v>
      </c>
      <c r="J15" s="26">
        <v>71231</v>
      </c>
      <c r="K15" s="26">
        <v>18406</v>
      </c>
      <c r="L15" s="26">
        <v>3567</v>
      </c>
      <c r="M15" s="26">
        <v>843</v>
      </c>
      <c r="N15" s="26">
        <v>128408</v>
      </c>
      <c r="O15" s="26">
        <v>3202</v>
      </c>
      <c r="P15" s="26">
        <v>6513</v>
      </c>
      <c r="Q15" s="26">
        <v>3914</v>
      </c>
      <c r="R15" s="26">
        <v>1228</v>
      </c>
      <c r="S15" s="26">
        <v>1301</v>
      </c>
      <c r="T15" s="26">
        <v>132</v>
      </c>
      <c r="U15" s="26">
        <v>16640</v>
      </c>
      <c r="V15" s="26">
        <v>1505</v>
      </c>
      <c r="W15" s="26">
        <v>163146</v>
      </c>
      <c r="X15" s="26">
        <v>37342</v>
      </c>
      <c r="Y15" s="26">
        <v>16991</v>
      </c>
      <c r="Z15" s="26">
        <v>46775</v>
      </c>
      <c r="AA15" s="26">
        <v>8215</v>
      </c>
      <c r="AB15" s="26">
        <v>16757</v>
      </c>
      <c r="AC15" s="26">
        <v>17575</v>
      </c>
      <c r="AD15" s="26">
        <v>149945</v>
      </c>
      <c r="AE15" s="26">
        <v>14098</v>
      </c>
      <c r="AF15" s="26">
        <v>29373</v>
      </c>
      <c r="AG15" s="26">
        <v>2532</v>
      </c>
      <c r="AH15" s="26">
        <v>60000</v>
      </c>
      <c r="AI15" s="26">
        <v>108790</v>
      </c>
      <c r="AJ15" s="26">
        <v>14676</v>
      </c>
      <c r="AK15" s="26">
        <v>13510</v>
      </c>
      <c r="AL15" s="26">
        <v>14536</v>
      </c>
      <c r="AM15" s="26">
        <v>12164</v>
      </c>
      <c r="AN15" s="26">
        <v>26212</v>
      </c>
      <c r="AO15" s="26">
        <v>17666</v>
      </c>
      <c r="AP15" s="26">
        <v>72981</v>
      </c>
      <c r="AQ15" s="26">
        <v>10593</v>
      </c>
      <c r="AR15" s="26">
        <v>6241</v>
      </c>
      <c r="AS15" s="26">
        <v>10853</v>
      </c>
      <c r="AT15" s="26">
        <v>20463</v>
      </c>
      <c r="AU15" s="3" t="s">
        <v>115</v>
      </c>
      <c r="AV15" s="26">
        <v>31780</v>
      </c>
      <c r="AW15" s="26">
        <v>23089</v>
      </c>
      <c r="AX15" s="26">
        <v>15215</v>
      </c>
      <c r="AY15" s="26">
        <v>32766</v>
      </c>
      <c r="AZ15" s="26">
        <v>1558</v>
      </c>
      <c r="BA15" s="26">
        <v>4786</v>
      </c>
      <c r="BB15" s="26">
        <v>17902</v>
      </c>
      <c r="BC15" s="26">
        <v>2287</v>
      </c>
      <c r="BD15" s="27">
        <v>870</v>
      </c>
      <c r="BE15" s="98">
        <v>1448182</v>
      </c>
      <c r="BF15" s="148"/>
      <c r="BG15" s="86">
        <v>8</v>
      </c>
    </row>
    <row r="16" spans="1:59" ht="13.5" thickBot="1">
      <c r="A16" s="148"/>
      <c r="B16" s="46">
        <v>9</v>
      </c>
      <c r="C16" s="160">
        <v>104487</v>
      </c>
      <c r="D16" s="76">
        <f t="shared" si="0"/>
        <v>1163325</v>
      </c>
      <c r="E16" s="138">
        <v>13777</v>
      </c>
      <c r="F16" s="95">
        <v>4162</v>
      </c>
      <c r="G16" s="95">
        <v>22954</v>
      </c>
      <c r="H16" s="95">
        <v>1263</v>
      </c>
      <c r="I16" s="95">
        <v>7586</v>
      </c>
      <c r="J16" s="95">
        <v>49897</v>
      </c>
      <c r="K16" s="95">
        <v>23927</v>
      </c>
      <c r="L16" s="95">
        <v>3968</v>
      </c>
      <c r="M16" s="95">
        <v>730</v>
      </c>
      <c r="N16" s="95">
        <v>53466</v>
      </c>
      <c r="O16" s="95">
        <v>7392</v>
      </c>
      <c r="P16" s="95">
        <v>957</v>
      </c>
      <c r="Q16" s="95">
        <v>2064</v>
      </c>
      <c r="R16" s="95">
        <v>1122</v>
      </c>
      <c r="S16" s="95">
        <v>1325</v>
      </c>
      <c r="T16" s="95">
        <v>185</v>
      </c>
      <c r="U16" s="95">
        <v>13087</v>
      </c>
      <c r="V16" s="95">
        <v>677</v>
      </c>
      <c r="W16" s="95">
        <v>167090</v>
      </c>
      <c r="X16" s="95">
        <v>25700</v>
      </c>
      <c r="Y16" s="95">
        <v>20519</v>
      </c>
      <c r="Z16" s="95">
        <v>35003</v>
      </c>
      <c r="AA16" s="95">
        <v>5998</v>
      </c>
      <c r="AB16" s="95">
        <v>17458</v>
      </c>
      <c r="AC16" s="95">
        <v>10743</v>
      </c>
      <c r="AD16" s="95">
        <v>137834</v>
      </c>
      <c r="AE16" s="95">
        <v>5857</v>
      </c>
      <c r="AF16" s="95">
        <v>26402</v>
      </c>
      <c r="AG16" s="95">
        <v>2330</v>
      </c>
      <c r="AH16" s="95">
        <v>62305</v>
      </c>
      <c r="AI16" s="95">
        <v>63752</v>
      </c>
      <c r="AJ16" s="95">
        <v>15796</v>
      </c>
      <c r="AK16" s="95">
        <v>12895</v>
      </c>
      <c r="AL16" s="95">
        <v>10647</v>
      </c>
      <c r="AM16" s="95">
        <v>14134</v>
      </c>
      <c r="AN16" s="95">
        <v>28451</v>
      </c>
      <c r="AO16" s="95">
        <v>17789</v>
      </c>
      <c r="AP16" s="95">
        <v>91098</v>
      </c>
      <c r="AQ16" s="95">
        <v>18090</v>
      </c>
      <c r="AR16" s="95">
        <v>6092</v>
      </c>
      <c r="AS16" s="95">
        <v>13884</v>
      </c>
      <c r="AT16" s="95">
        <v>15598</v>
      </c>
      <c r="AU16" s="96" t="s">
        <v>115</v>
      </c>
      <c r="AV16" s="95">
        <v>26627</v>
      </c>
      <c r="AW16" s="95">
        <v>23073</v>
      </c>
      <c r="AX16" s="95">
        <v>10024</v>
      </c>
      <c r="AY16" s="95">
        <v>36232</v>
      </c>
      <c r="AZ16" s="95">
        <v>1077</v>
      </c>
      <c r="BA16" s="95">
        <v>6969</v>
      </c>
      <c r="BB16" s="95">
        <v>22264</v>
      </c>
      <c r="BC16" s="95">
        <v>2178</v>
      </c>
      <c r="BD16" s="97">
        <v>877</v>
      </c>
      <c r="BE16" s="102">
        <v>1267812</v>
      </c>
      <c r="BF16" s="148"/>
      <c r="BG16" s="86">
        <v>9</v>
      </c>
    </row>
    <row r="17" spans="1:59" ht="13.5" thickBot="1">
      <c r="A17" s="148"/>
      <c r="B17" s="115" t="s">
        <v>106</v>
      </c>
      <c r="C17" s="114">
        <f aca="true" t="shared" si="7" ref="C17:AI17">SUM(C14:C16)</f>
        <v>309391</v>
      </c>
      <c r="D17" s="100">
        <f t="shared" si="0"/>
        <v>3728170</v>
      </c>
      <c r="E17" s="13">
        <f t="shared" si="7"/>
        <v>51058</v>
      </c>
      <c r="F17" s="8">
        <f t="shared" si="7"/>
        <v>10576</v>
      </c>
      <c r="G17" s="8">
        <f t="shared" si="7"/>
        <v>87910</v>
      </c>
      <c r="H17" s="13">
        <f t="shared" si="7"/>
        <v>5806</v>
      </c>
      <c r="I17" s="10">
        <f t="shared" si="7"/>
        <v>33356</v>
      </c>
      <c r="J17" s="14">
        <f t="shared" si="7"/>
        <v>176482</v>
      </c>
      <c r="K17" s="10">
        <f t="shared" si="7"/>
        <v>46325</v>
      </c>
      <c r="L17" s="10">
        <f t="shared" si="7"/>
        <v>11606</v>
      </c>
      <c r="M17" s="10">
        <f t="shared" si="7"/>
        <v>2261</v>
      </c>
      <c r="N17" s="14">
        <f t="shared" si="7"/>
        <v>230328</v>
      </c>
      <c r="O17" s="10">
        <f t="shared" si="7"/>
        <v>12989</v>
      </c>
      <c r="P17" s="8">
        <f t="shared" si="7"/>
        <v>11082</v>
      </c>
      <c r="Q17" s="10">
        <f t="shared" si="7"/>
        <v>9536</v>
      </c>
      <c r="R17" s="10">
        <f t="shared" si="7"/>
        <v>3697</v>
      </c>
      <c r="S17" s="10">
        <f t="shared" si="7"/>
        <v>3539</v>
      </c>
      <c r="T17" s="10">
        <f t="shared" si="7"/>
        <v>375</v>
      </c>
      <c r="U17" s="10">
        <f t="shared" si="7"/>
        <v>43321</v>
      </c>
      <c r="V17" s="10">
        <f t="shared" si="7"/>
        <v>3148</v>
      </c>
      <c r="W17" s="14">
        <f t="shared" si="7"/>
        <v>503689</v>
      </c>
      <c r="X17" s="14">
        <f t="shared" si="7"/>
        <v>98602</v>
      </c>
      <c r="Y17" s="55">
        <f t="shared" si="7"/>
        <v>61203</v>
      </c>
      <c r="Z17" s="14">
        <f t="shared" si="7"/>
        <v>116813</v>
      </c>
      <c r="AA17" s="10">
        <f t="shared" si="7"/>
        <v>22376</v>
      </c>
      <c r="AB17" s="14">
        <f t="shared" si="7"/>
        <v>49299</v>
      </c>
      <c r="AC17" s="10">
        <f t="shared" si="7"/>
        <v>39831</v>
      </c>
      <c r="AD17" s="10">
        <f t="shared" si="7"/>
        <v>414866</v>
      </c>
      <c r="AE17" s="10">
        <f t="shared" si="7"/>
        <v>29591</v>
      </c>
      <c r="AF17" s="10">
        <f t="shared" si="7"/>
        <v>82722</v>
      </c>
      <c r="AG17" s="10">
        <f t="shared" si="7"/>
        <v>7131</v>
      </c>
      <c r="AH17" s="10">
        <f t="shared" si="7"/>
        <v>183888</v>
      </c>
      <c r="AI17" s="14">
        <f t="shared" si="7"/>
        <v>253852</v>
      </c>
      <c r="AJ17" s="10">
        <f aca="true" t="shared" si="8" ref="AJ17:BE17">SUM(AJ14:AJ16)</f>
        <v>54276</v>
      </c>
      <c r="AK17" s="10">
        <f t="shared" si="8"/>
        <v>40663</v>
      </c>
      <c r="AL17" s="10">
        <f t="shared" si="8"/>
        <v>43277</v>
      </c>
      <c r="AM17" s="10">
        <f t="shared" si="8"/>
        <v>38300</v>
      </c>
      <c r="AN17" s="10">
        <f t="shared" si="8"/>
        <v>81879</v>
      </c>
      <c r="AO17" s="10">
        <f t="shared" si="8"/>
        <v>50274</v>
      </c>
      <c r="AP17" s="14">
        <f t="shared" si="8"/>
        <v>257809</v>
      </c>
      <c r="AQ17" s="10">
        <f t="shared" si="8"/>
        <v>42863</v>
      </c>
      <c r="AR17" s="10">
        <f t="shared" si="8"/>
        <v>22085</v>
      </c>
      <c r="AS17" s="10">
        <f t="shared" si="8"/>
        <v>39131</v>
      </c>
      <c r="AT17" s="10">
        <f t="shared" si="8"/>
        <v>52644</v>
      </c>
      <c r="AU17" s="10"/>
      <c r="AV17" s="10">
        <f t="shared" si="8"/>
        <v>91124</v>
      </c>
      <c r="AW17" s="10">
        <f t="shared" si="8"/>
        <v>62383</v>
      </c>
      <c r="AX17" s="10">
        <f t="shared" si="8"/>
        <v>40023</v>
      </c>
      <c r="AY17" s="10">
        <f t="shared" si="8"/>
        <v>109913</v>
      </c>
      <c r="AZ17" s="10">
        <f t="shared" si="8"/>
        <v>4145</v>
      </c>
      <c r="BA17" s="10">
        <f t="shared" si="8"/>
        <v>18699</v>
      </c>
      <c r="BB17" s="10">
        <f t="shared" si="8"/>
        <v>61202</v>
      </c>
      <c r="BC17" s="10">
        <f t="shared" si="8"/>
        <v>7555</v>
      </c>
      <c r="BD17" s="56">
        <f t="shared" si="8"/>
        <v>2667</v>
      </c>
      <c r="BE17" s="68">
        <f t="shared" si="8"/>
        <v>4037561</v>
      </c>
      <c r="BF17" s="148"/>
      <c r="BG17" s="90" t="s">
        <v>106</v>
      </c>
    </row>
    <row r="18" spans="1:59" ht="13.5" thickBot="1">
      <c r="A18" s="148"/>
      <c r="B18" s="53" t="s">
        <v>107</v>
      </c>
      <c r="C18" s="12">
        <f>C13+C17</f>
        <v>952774</v>
      </c>
      <c r="D18" s="142">
        <f t="shared" si="0"/>
        <v>8936019</v>
      </c>
      <c r="E18" s="130">
        <f aca="true" t="shared" si="9" ref="E18:BE18">E13+E17</f>
        <v>126435</v>
      </c>
      <c r="F18" s="131">
        <f t="shared" si="9"/>
        <v>29333</v>
      </c>
      <c r="G18" s="131">
        <f t="shared" si="9"/>
        <v>186215</v>
      </c>
      <c r="H18" s="131">
        <f t="shared" si="9"/>
        <v>12300</v>
      </c>
      <c r="I18" s="132">
        <f t="shared" si="9"/>
        <v>84042</v>
      </c>
      <c r="J18" s="133">
        <f t="shared" si="9"/>
        <v>482426</v>
      </c>
      <c r="K18" s="131">
        <f t="shared" si="9"/>
        <v>88455</v>
      </c>
      <c r="L18" s="131">
        <f t="shared" si="9"/>
        <v>32865</v>
      </c>
      <c r="M18" s="131">
        <f t="shared" si="9"/>
        <v>6375</v>
      </c>
      <c r="N18" s="133">
        <f t="shared" si="9"/>
        <v>637938</v>
      </c>
      <c r="O18" s="132">
        <f t="shared" si="9"/>
        <v>41237</v>
      </c>
      <c r="P18" s="131">
        <f t="shared" si="9"/>
        <v>16507</v>
      </c>
      <c r="Q18" s="131">
        <f t="shared" si="9"/>
        <v>21204</v>
      </c>
      <c r="R18" s="131">
        <f t="shared" si="9"/>
        <v>8358</v>
      </c>
      <c r="S18" s="131">
        <f t="shared" si="9"/>
        <v>8202</v>
      </c>
      <c r="T18" s="131">
        <f t="shared" si="9"/>
        <v>900</v>
      </c>
      <c r="U18" s="131">
        <f t="shared" si="9"/>
        <v>126270</v>
      </c>
      <c r="V18" s="131">
        <f t="shared" si="9"/>
        <v>4771</v>
      </c>
      <c r="W18" s="133">
        <f t="shared" si="9"/>
        <v>1164292</v>
      </c>
      <c r="X18" s="133">
        <f t="shared" si="9"/>
        <v>224067</v>
      </c>
      <c r="Y18" s="131">
        <f t="shared" si="9"/>
        <v>141284</v>
      </c>
      <c r="Z18" s="133">
        <f t="shared" si="9"/>
        <v>255003</v>
      </c>
      <c r="AA18" s="131">
        <f t="shared" si="9"/>
        <v>49111</v>
      </c>
      <c r="AB18" s="133">
        <f t="shared" si="9"/>
        <v>135400</v>
      </c>
      <c r="AC18" s="131">
        <f t="shared" si="9"/>
        <v>89499</v>
      </c>
      <c r="AD18" s="131">
        <f t="shared" si="9"/>
        <v>1180050</v>
      </c>
      <c r="AE18" s="131">
        <f t="shared" si="9"/>
        <v>89726</v>
      </c>
      <c r="AF18" s="131">
        <f t="shared" si="9"/>
        <v>211383</v>
      </c>
      <c r="AG18" s="131">
        <f t="shared" si="9"/>
        <v>22119</v>
      </c>
      <c r="AH18" s="131">
        <f t="shared" si="9"/>
        <v>501177</v>
      </c>
      <c r="AI18" s="133">
        <f t="shared" si="9"/>
        <v>490184</v>
      </c>
      <c r="AJ18" s="131">
        <f t="shared" si="9"/>
        <v>133775</v>
      </c>
      <c r="AK18" s="131">
        <f t="shared" si="9"/>
        <v>102772</v>
      </c>
      <c r="AL18" s="131">
        <f t="shared" si="9"/>
        <v>92692</v>
      </c>
      <c r="AM18" s="131">
        <f t="shared" si="9"/>
        <v>131642</v>
      </c>
      <c r="AN18" s="131">
        <f t="shared" si="9"/>
        <v>211777</v>
      </c>
      <c r="AO18" s="131">
        <f t="shared" si="9"/>
        <v>102520</v>
      </c>
      <c r="AP18" s="133">
        <f t="shared" si="9"/>
        <v>553863</v>
      </c>
      <c r="AQ18" s="131">
        <f t="shared" si="9"/>
        <v>89367</v>
      </c>
      <c r="AR18" s="131">
        <f t="shared" si="9"/>
        <v>38508</v>
      </c>
      <c r="AS18" s="131">
        <f t="shared" si="9"/>
        <v>84214</v>
      </c>
      <c r="AT18" s="131">
        <f t="shared" si="9"/>
        <v>106822</v>
      </c>
      <c r="AU18" s="131"/>
      <c r="AV18" s="131">
        <f t="shared" si="9"/>
        <v>169531</v>
      </c>
      <c r="AW18" s="131">
        <f t="shared" si="9"/>
        <v>137733</v>
      </c>
      <c r="AX18" s="131">
        <f t="shared" si="9"/>
        <v>82474</v>
      </c>
      <c r="AY18" s="131">
        <f t="shared" si="9"/>
        <v>242541</v>
      </c>
      <c r="AZ18" s="131">
        <f t="shared" si="9"/>
        <v>9309</v>
      </c>
      <c r="BA18" s="131">
        <f t="shared" si="9"/>
        <v>40185</v>
      </c>
      <c r="BB18" s="131">
        <f t="shared" si="9"/>
        <v>117452</v>
      </c>
      <c r="BC18" s="131">
        <f t="shared" si="9"/>
        <v>13375</v>
      </c>
      <c r="BD18" s="134">
        <f t="shared" si="9"/>
        <v>8339</v>
      </c>
      <c r="BE18" s="70">
        <f t="shared" si="9"/>
        <v>9888793</v>
      </c>
      <c r="BF18" s="148"/>
      <c r="BG18" s="91" t="s">
        <v>107</v>
      </c>
    </row>
    <row r="19" spans="1:59" ht="12.75">
      <c r="A19" s="148"/>
      <c r="B19" s="45">
        <v>10</v>
      </c>
      <c r="C19" s="161">
        <v>109670</v>
      </c>
      <c r="D19" s="74">
        <f t="shared" si="0"/>
        <v>1120019</v>
      </c>
      <c r="E19" s="50">
        <v>11136</v>
      </c>
      <c r="F19" s="5">
        <v>2678</v>
      </c>
      <c r="G19" s="5">
        <v>21249</v>
      </c>
      <c r="H19" s="5">
        <v>1317</v>
      </c>
      <c r="I19" s="5">
        <v>7710</v>
      </c>
      <c r="J19" s="5">
        <v>54622</v>
      </c>
      <c r="K19" s="5">
        <v>11486</v>
      </c>
      <c r="L19" s="5">
        <v>3955</v>
      </c>
      <c r="M19" s="5">
        <v>1317</v>
      </c>
      <c r="N19" s="5">
        <v>54158</v>
      </c>
      <c r="O19" s="5">
        <v>11812</v>
      </c>
      <c r="P19" s="5">
        <v>1160</v>
      </c>
      <c r="Q19" s="5">
        <v>1936</v>
      </c>
      <c r="R19" s="5">
        <v>977</v>
      </c>
      <c r="S19" s="5">
        <v>785</v>
      </c>
      <c r="T19" s="5">
        <v>68</v>
      </c>
      <c r="U19" s="5">
        <v>18598</v>
      </c>
      <c r="V19" s="5">
        <v>505</v>
      </c>
      <c r="W19" s="5">
        <v>195386</v>
      </c>
      <c r="X19" s="5">
        <v>28058</v>
      </c>
      <c r="Y19" s="5">
        <v>20092</v>
      </c>
      <c r="Z19" s="5">
        <v>25569</v>
      </c>
      <c r="AA19" s="5">
        <v>4994</v>
      </c>
      <c r="AB19" s="5">
        <v>19044</v>
      </c>
      <c r="AC19" s="5">
        <v>7769</v>
      </c>
      <c r="AD19" s="5">
        <v>141495</v>
      </c>
      <c r="AE19" s="5">
        <v>6726</v>
      </c>
      <c r="AF19" s="5">
        <v>24392</v>
      </c>
      <c r="AG19" s="5">
        <v>3253</v>
      </c>
      <c r="AH19" s="5">
        <v>63517</v>
      </c>
      <c r="AI19" s="5">
        <v>56527</v>
      </c>
      <c r="AJ19" s="5">
        <v>13719</v>
      </c>
      <c r="AK19" s="5">
        <v>13428</v>
      </c>
      <c r="AL19" s="5">
        <v>8086</v>
      </c>
      <c r="AM19" s="5">
        <v>17533</v>
      </c>
      <c r="AN19" s="5">
        <v>32677</v>
      </c>
      <c r="AO19" s="5">
        <v>11465</v>
      </c>
      <c r="AP19" s="5">
        <v>74762</v>
      </c>
      <c r="AQ19" s="5">
        <v>12198</v>
      </c>
      <c r="AR19" s="5">
        <v>4374</v>
      </c>
      <c r="AS19" s="5">
        <v>11722</v>
      </c>
      <c r="AT19" s="5">
        <v>14587</v>
      </c>
      <c r="AU19" s="96" t="s">
        <v>115</v>
      </c>
      <c r="AV19" s="5">
        <v>22822</v>
      </c>
      <c r="AW19" s="5">
        <v>19694</v>
      </c>
      <c r="AX19" s="5">
        <v>9022</v>
      </c>
      <c r="AY19" s="5">
        <v>33519</v>
      </c>
      <c r="AZ19" s="5">
        <v>982</v>
      </c>
      <c r="BA19" s="5">
        <v>4241</v>
      </c>
      <c r="BB19" s="5">
        <v>11052</v>
      </c>
      <c r="BC19" s="5">
        <v>1103</v>
      </c>
      <c r="BD19" s="6">
        <v>742</v>
      </c>
      <c r="BE19" s="116">
        <v>1229689</v>
      </c>
      <c r="BF19" s="149"/>
      <c r="BG19" s="86">
        <v>10</v>
      </c>
    </row>
    <row r="20" spans="1:59" ht="12.75">
      <c r="A20" s="148"/>
      <c r="B20" s="46">
        <v>11</v>
      </c>
      <c r="C20" s="161">
        <v>104367</v>
      </c>
      <c r="D20" s="75">
        <f t="shared" si="0"/>
        <v>757901</v>
      </c>
      <c r="E20" s="50">
        <v>10100</v>
      </c>
      <c r="F20" s="5">
        <v>3240</v>
      </c>
      <c r="G20" s="5">
        <v>8875</v>
      </c>
      <c r="H20" s="5">
        <v>935</v>
      </c>
      <c r="I20" s="5">
        <v>5563</v>
      </c>
      <c r="J20" s="5">
        <v>36807</v>
      </c>
      <c r="K20" s="5">
        <v>6774</v>
      </c>
      <c r="L20" s="5">
        <v>4862</v>
      </c>
      <c r="M20" s="5">
        <v>299</v>
      </c>
      <c r="N20" s="5">
        <v>44538</v>
      </c>
      <c r="O20" s="5">
        <v>12128</v>
      </c>
      <c r="P20" s="5">
        <v>419</v>
      </c>
      <c r="Q20" s="5">
        <v>1565</v>
      </c>
      <c r="R20" s="5">
        <v>584</v>
      </c>
      <c r="S20" s="5">
        <v>572</v>
      </c>
      <c r="T20" s="5">
        <v>86</v>
      </c>
      <c r="U20" s="5">
        <v>11327</v>
      </c>
      <c r="V20" s="5">
        <v>287</v>
      </c>
      <c r="W20" s="5">
        <v>93094</v>
      </c>
      <c r="X20" s="5">
        <v>18829</v>
      </c>
      <c r="Y20" s="5">
        <v>9228</v>
      </c>
      <c r="Z20" s="5">
        <v>20760</v>
      </c>
      <c r="AA20" s="5">
        <v>3217</v>
      </c>
      <c r="AB20" s="5">
        <v>12236</v>
      </c>
      <c r="AC20" s="5">
        <v>6776</v>
      </c>
      <c r="AD20" s="5">
        <v>125301</v>
      </c>
      <c r="AE20" s="5">
        <v>5813</v>
      </c>
      <c r="AF20" s="5">
        <v>26835</v>
      </c>
      <c r="AG20" s="5">
        <v>2637</v>
      </c>
      <c r="AH20" s="5">
        <v>57935</v>
      </c>
      <c r="AI20" s="5">
        <v>26425</v>
      </c>
      <c r="AJ20" s="5">
        <v>10134</v>
      </c>
      <c r="AK20" s="5">
        <v>7761</v>
      </c>
      <c r="AL20" s="5">
        <v>12076</v>
      </c>
      <c r="AM20" s="5">
        <v>12549</v>
      </c>
      <c r="AN20" s="5">
        <v>20616</v>
      </c>
      <c r="AO20" s="5">
        <v>5911</v>
      </c>
      <c r="AP20" s="5">
        <v>40208</v>
      </c>
      <c r="AQ20" s="5">
        <v>4751</v>
      </c>
      <c r="AR20" s="5">
        <v>2053</v>
      </c>
      <c r="AS20" s="5">
        <v>4505</v>
      </c>
      <c r="AT20" s="5">
        <v>8535</v>
      </c>
      <c r="AU20" s="96" t="s">
        <v>115</v>
      </c>
      <c r="AV20" s="5">
        <v>13805</v>
      </c>
      <c r="AW20" s="5">
        <v>15797</v>
      </c>
      <c r="AX20" s="5">
        <v>6086</v>
      </c>
      <c r="AY20" s="5">
        <v>24415</v>
      </c>
      <c r="AZ20" s="5">
        <v>678</v>
      </c>
      <c r="BA20" s="5">
        <v>3336</v>
      </c>
      <c r="BB20" s="5">
        <v>5253</v>
      </c>
      <c r="BC20" s="5">
        <v>639</v>
      </c>
      <c r="BD20" s="6">
        <v>746</v>
      </c>
      <c r="BE20" s="117">
        <v>862268</v>
      </c>
      <c r="BF20" s="149"/>
      <c r="BG20" s="86">
        <v>11</v>
      </c>
    </row>
    <row r="21" spans="1:59" ht="12.75">
      <c r="A21" s="148"/>
      <c r="B21" s="46">
        <v>12</v>
      </c>
      <c r="C21" s="161">
        <v>103957</v>
      </c>
      <c r="D21" s="75">
        <f t="shared" si="0"/>
        <v>863384</v>
      </c>
      <c r="E21" s="50">
        <v>9644</v>
      </c>
      <c r="F21" s="5">
        <v>3128</v>
      </c>
      <c r="G21" s="5">
        <v>7427</v>
      </c>
      <c r="H21" s="5">
        <v>1766</v>
      </c>
      <c r="I21" s="5">
        <v>8083</v>
      </c>
      <c r="J21" s="5">
        <v>53690</v>
      </c>
      <c r="K21" s="5">
        <v>6920</v>
      </c>
      <c r="L21" s="5">
        <v>4634</v>
      </c>
      <c r="M21" s="5">
        <v>449</v>
      </c>
      <c r="N21" s="5">
        <v>80843</v>
      </c>
      <c r="O21" s="5">
        <v>5786</v>
      </c>
      <c r="P21" s="5">
        <v>1279</v>
      </c>
      <c r="Q21" s="5">
        <v>2280</v>
      </c>
      <c r="R21" s="5">
        <v>1082</v>
      </c>
      <c r="S21" s="5">
        <v>710</v>
      </c>
      <c r="T21" s="5">
        <v>74</v>
      </c>
      <c r="U21" s="5">
        <v>8135</v>
      </c>
      <c r="V21" s="5">
        <v>640</v>
      </c>
      <c r="W21" s="5">
        <v>101243</v>
      </c>
      <c r="X21" s="5">
        <v>21146</v>
      </c>
      <c r="Y21" s="5">
        <v>8122</v>
      </c>
      <c r="Z21" s="5">
        <v>11765</v>
      </c>
      <c r="AA21" s="5">
        <v>3331</v>
      </c>
      <c r="AB21" s="5">
        <v>19860</v>
      </c>
      <c r="AC21" s="5">
        <v>13525</v>
      </c>
      <c r="AD21" s="5">
        <v>130678</v>
      </c>
      <c r="AE21" s="5">
        <v>12685</v>
      </c>
      <c r="AF21" s="5">
        <v>28104</v>
      </c>
      <c r="AG21" s="5">
        <v>3172</v>
      </c>
      <c r="AH21" s="5">
        <v>69088</v>
      </c>
      <c r="AI21" s="5">
        <v>39108</v>
      </c>
      <c r="AJ21" s="5">
        <v>8060</v>
      </c>
      <c r="AK21" s="5">
        <v>9774</v>
      </c>
      <c r="AL21" s="5">
        <v>5257</v>
      </c>
      <c r="AM21" s="5">
        <v>14374</v>
      </c>
      <c r="AN21" s="5">
        <v>19323</v>
      </c>
      <c r="AO21" s="5">
        <v>7596</v>
      </c>
      <c r="AP21" s="5">
        <v>39329</v>
      </c>
      <c r="AQ21" s="5">
        <v>5157</v>
      </c>
      <c r="AR21" s="5">
        <v>2285</v>
      </c>
      <c r="AS21" s="5">
        <v>3962</v>
      </c>
      <c r="AT21" s="5">
        <v>9623</v>
      </c>
      <c r="AU21" s="96" t="s">
        <v>115</v>
      </c>
      <c r="AV21" s="5">
        <v>15845</v>
      </c>
      <c r="AW21" s="5">
        <v>15662</v>
      </c>
      <c r="AX21" s="5">
        <v>5465</v>
      </c>
      <c r="AY21" s="5">
        <v>27410</v>
      </c>
      <c r="AZ21" s="5">
        <v>1631</v>
      </c>
      <c r="BA21" s="5">
        <v>3148</v>
      </c>
      <c r="BB21" s="5">
        <v>9572</v>
      </c>
      <c r="BC21" s="5">
        <v>1163</v>
      </c>
      <c r="BD21" s="6">
        <v>351</v>
      </c>
      <c r="BE21" s="117">
        <v>967341</v>
      </c>
      <c r="BF21" s="149"/>
      <c r="BG21" s="86">
        <v>12</v>
      </c>
    </row>
    <row r="22" spans="1:59" ht="13.5" thickBot="1">
      <c r="A22" s="11"/>
      <c r="B22" s="115" t="s">
        <v>104</v>
      </c>
      <c r="C22" s="114">
        <f aca="true" t="shared" si="10" ref="C22:AI22">SUM(C19:C21)</f>
        <v>317994</v>
      </c>
      <c r="D22" s="100">
        <f t="shared" si="0"/>
        <v>2741304</v>
      </c>
      <c r="E22" s="139">
        <f t="shared" si="10"/>
        <v>30880</v>
      </c>
      <c r="F22" s="61">
        <f t="shared" si="10"/>
        <v>9046</v>
      </c>
      <c r="G22" s="61">
        <f t="shared" si="10"/>
        <v>37551</v>
      </c>
      <c r="H22" s="63">
        <f t="shared" si="10"/>
        <v>4018</v>
      </c>
      <c r="I22" s="62">
        <f t="shared" si="10"/>
        <v>21356</v>
      </c>
      <c r="J22" s="14">
        <f t="shared" si="10"/>
        <v>145119</v>
      </c>
      <c r="K22" s="62">
        <f t="shared" si="10"/>
        <v>25180</v>
      </c>
      <c r="L22" s="62">
        <f t="shared" si="10"/>
        <v>13451</v>
      </c>
      <c r="M22" s="62">
        <f t="shared" si="10"/>
        <v>2065</v>
      </c>
      <c r="N22" s="14">
        <f t="shared" si="10"/>
        <v>179539</v>
      </c>
      <c r="O22" s="61">
        <f t="shared" si="10"/>
        <v>29726</v>
      </c>
      <c r="P22" s="63">
        <f t="shared" si="10"/>
        <v>2858</v>
      </c>
      <c r="Q22" s="61">
        <f t="shared" si="10"/>
        <v>5781</v>
      </c>
      <c r="R22" s="63">
        <f t="shared" si="10"/>
        <v>2643</v>
      </c>
      <c r="S22" s="61">
        <f t="shared" si="10"/>
        <v>2067</v>
      </c>
      <c r="T22" s="63">
        <f t="shared" si="10"/>
        <v>228</v>
      </c>
      <c r="U22" s="61">
        <f t="shared" si="10"/>
        <v>38060</v>
      </c>
      <c r="V22" s="63">
        <f t="shared" si="10"/>
        <v>1432</v>
      </c>
      <c r="W22" s="9">
        <f t="shared" si="10"/>
        <v>389723</v>
      </c>
      <c r="X22" s="15">
        <f t="shared" si="10"/>
        <v>68033</v>
      </c>
      <c r="Y22" s="61">
        <f t="shared" si="10"/>
        <v>37442</v>
      </c>
      <c r="Z22" s="15">
        <f t="shared" si="10"/>
        <v>58094</v>
      </c>
      <c r="AA22" s="61">
        <f t="shared" si="10"/>
        <v>11542</v>
      </c>
      <c r="AB22" s="15">
        <f t="shared" si="10"/>
        <v>51140</v>
      </c>
      <c r="AC22" s="61">
        <f t="shared" si="10"/>
        <v>28070</v>
      </c>
      <c r="AD22" s="13">
        <f t="shared" si="10"/>
        <v>397474</v>
      </c>
      <c r="AE22" s="61">
        <f t="shared" si="10"/>
        <v>25224</v>
      </c>
      <c r="AF22" s="13">
        <f t="shared" si="10"/>
        <v>79331</v>
      </c>
      <c r="AG22" s="61">
        <f t="shared" si="10"/>
        <v>9062</v>
      </c>
      <c r="AH22" s="13">
        <f t="shared" si="10"/>
        <v>190540</v>
      </c>
      <c r="AI22" s="9">
        <f t="shared" si="10"/>
        <v>122060</v>
      </c>
      <c r="AJ22" s="63">
        <f aca="true" t="shared" si="11" ref="AJ22:BE22">SUM(AJ19:AJ21)</f>
        <v>31913</v>
      </c>
      <c r="AK22" s="61">
        <f t="shared" si="11"/>
        <v>30963</v>
      </c>
      <c r="AL22" s="63">
        <f t="shared" si="11"/>
        <v>25419</v>
      </c>
      <c r="AM22" s="61">
        <f t="shared" si="11"/>
        <v>44456</v>
      </c>
      <c r="AN22" s="63">
        <f t="shared" si="11"/>
        <v>72616</v>
      </c>
      <c r="AO22" s="61">
        <f t="shared" si="11"/>
        <v>24972</v>
      </c>
      <c r="AP22" s="9">
        <f t="shared" si="11"/>
        <v>154299</v>
      </c>
      <c r="AQ22" s="61">
        <f t="shared" si="11"/>
        <v>22106</v>
      </c>
      <c r="AR22" s="61">
        <f t="shared" si="11"/>
        <v>8712</v>
      </c>
      <c r="AS22" s="61">
        <f t="shared" si="11"/>
        <v>20189</v>
      </c>
      <c r="AT22" s="61">
        <f t="shared" si="11"/>
        <v>32745</v>
      </c>
      <c r="AU22" s="61"/>
      <c r="AV22" s="61">
        <f t="shared" si="11"/>
        <v>52472</v>
      </c>
      <c r="AW22" s="61">
        <f t="shared" si="11"/>
        <v>51153</v>
      </c>
      <c r="AX22" s="61">
        <f t="shared" si="11"/>
        <v>20573</v>
      </c>
      <c r="AY22" s="61">
        <f t="shared" si="11"/>
        <v>85344</v>
      </c>
      <c r="AZ22" s="61">
        <f t="shared" si="11"/>
        <v>3291</v>
      </c>
      <c r="BA22" s="61">
        <f t="shared" si="11"/>
        <v>10725</v>
      </c>
      <c r="BB22" s="61">
        <f t="shared" si="11"/>
        <v>25877</v>
      </c>
      <c r="BC22" s="61">
        <f t="shared" si="11"/>
        <v>2905</v>
      </c>
      <c r="BD22" s="62">
        <f t="shared" si="11"/>
        <v>1839</v>
      </c>
      <c r="BE22" s="118">
        <f t="shared" si="11"/>
        <v>3059298</v>
      </c>
      <c r="BF22" s="99"/>
      <c r="BG22" s="90" t="s">
        <v>104</v>
      </c>
    </row>
    <row r="23" spans="1:59" ht="19.5" customHeight="1" thickBot="1">
      <c r="A23" s="18"/>
      <c r="B23" s="44" t="s">
        <v>120</v>
      </c>
      <c r="C23" s="12">
        <f>C18+C22</f>
        <v>1270768</v>
      </c>
      <c r="D23" s="142">
        <f t="shared" si="0"/>
        <v>11677323</v>
      </c>
      <c r="E23" s="137">
        <f aca="true" t="shared" si="12" ref="E23:BE23">E18+E22</f>
        <v>157315</v>
      </c>
      <c r="F23" s="135">
        <f t="shared" si="12"/>
        <v>38379</v>
      </c>
      <c r="G23" s="135">
        <f t="shared" si="12"/>
        <v>223766</v>
      </c>
      <c r="H23" s="136">
        <f t="shared" si="12"/>
        <v>16318</v>
      </c>
      <c r="I23" s="133">
        <f t="shared" si="12"/>
        <v>105398</v>
      </c>
      <c r="J23" s="133">
        <f t="shared" si="12"/>
        <v>627545</v>
      </c>
      <c r="K23" s="133">
        <f t="shared" si="12"/>
        <v>113635</v>
      </c>
      <c r="L23" s="133">
        <f t="shared" si="12"/>
        <v>46316</v>
      </c>
      <c r="M23" s="133">
        <f t="shared" si="12"/>
        <v>8440</v>
      </c>
      <c r="N23" s="133">
        <f t="shared" si="12"/>
        <v>817477</v>
      </c>
      <c r="O23" s="135">
        <f t="shared" si="12"/>
        <v>70963</v>
      </c>
      <c r="P23" s="136">
        <f t="shared" si="12"/>
        <v>19365</v>
      </c>
      <c r="Q23" s="135">
        <f t="shared" si="12"/>
        <v>26985</v>
      </c>
      <c r="R23" s="136">
        <f t="shared" si="12"/>
        <v>11001</v>
      </c>
      <c r="S23" s="135">
        <f t="shared" si="12"/>
        <v>10269</v>
      </c>
      <c r="T23" s="136">
        <f t="shared" si="12"/>
        <v>1128</v>
      </c>
      <c r="U23" s="135">
        <f t="shared" si="12"/>
        <v>164330</v>
      </c>
      <c r="V23" s="136">
        <f t="shared" si="12"/>
        <v>6203</v>
      </c>
      <c r="W23" s="135">
        <f t="shared" si="12"/>
        <v>1554015</v>
      </c>
      <c r="X23" s="136">
        <f t="shared" si="12"/>
        <v>292100</v>
      </c>
      <c r="Y23" s="135">
        <f t="shared" si="12"/>
        <v>178726</v>
      </c>
      <c r="Z23" s="136">
        <f t="shared" si="12"/>
        <v>313097</v>
      </c>
      <c r="AA23" s="135">
        <f t="shared" si="12"/>
        <v>60653</v>
      </c>
      <c r="AB23" s="136">
        <f t="shared" si="12"/>
        <v>186540</v>
      </c>
      <c r="AC23" s="135">
        <f t="shared" si="12"/>
        <v>117569</v>
      </c>
      <c r="AD23" s="130">
        <f t="shared" si="12"/>
        <v>1577524</v>
      </c>
      <c r="AE23" s="135">
        <f t="shared" si="12"/>
        <v>114950</v>
      </c>
      <c r="AF23" s="130">
        <f t="shared" si="12"/>
        <v>290714</v>
      </c>
      <c r="AG23" s="135">
        <f t="shared" si="12"/>
        <v>31181</v>
      </c>
      <c r="AH23" s="130">
        <f t="shared" si="12"/>
        <v>691717</v>
      </c>
      <c r="AI23" s="135">
        <f t="shared" si="12"/>
        <v>612244</v>
      </c>
      <c r="AJ23" s="136">
        <f t="shared" si="12"/>
        <v>165688</v>
      </c>
      <c r="AK23" s="135">
        <f t="shared" si="12"/>
        <v>133735</v>
      </c>
      <c r="AL23" s="136">
        <f t="shared" si="12"/>
        <v>118111</v>
      </c>
      <c r="AM23" s="135">
        <f t="shared" si="12"/>
        <v>176098</v>
      </c>
      <c r="AN23" s="136">
        <f t="shared" si="12"/>
        <v>284393</v>
      </c>
      <c r="AO23" s="133">
        <f t="shared" si="12"/>
        <v>127492</v>
      </c>
      <c r="AP23" s="133">
        <f aca="true" t="shared" si="13" ref="AP23:AZ23">AP18+AP22</f>
        <v>708162</v>
      </c>
      <c r="AQ23" s="133">
        <f t="shared" si="13"/>
        <v>111473</v>
      </c>
      <c r="AR23" s="135">
        <f t="shared" si="13"/>
        <v>47220</v>
      </c>
      <c r="AS23" s="135">
        <f t="shared" si="13"/>
        <v>104403</v>
      </c>
      <c r="AT23" s="135">
        <f t="shared" si="13"/>
        <v>139567</v>
      </c>
      <c r="AU23" s="137"/>
      <c r="AV23" s="135">
        <f t="shared" si="13"/>
        <v>222003</v>
      </c>
      <c r="AW23" s="136">
        <f t="shared" si="13"/>
        <v>188886</v>
      </c>
      <c r="AX23" s="135">
        <f t="shared" si="13"/>
        <v>103047</v>
      </c>
      <c r="AY23" s="136">
        <f t="shared" si="13"/>
        <v>327885</v>
      </c>
      <c r="AZ23" s="133">
        <f t="shared" si="13"/>
        <v>12600</v>
      </c>
      <c r="BA23" s="135">
        <f t="shared" si="12"/>
        <v>50910</v>
      </c>
      <c r="BB23" s="136">
        <f t="shared" si="12"/>
        <v>143329</v>
      </c>
      <c r="BC23" s="135">
        <f t="shared" si="12"/>
        <v>16280</v>
      </c>
      <c r="BD23" s="136">
        <f t="shared" si="12"/>
        <v>10178</v>
      </c>
      <c r="BE23" s="70">
        <f t="shared" si="12"/>
        <v>12948091</v>
      </c>
      <c r="BF23" s="18"/>
      <c r="BG23" s="44" t="s">
        <v>120</v>
      </c>
    </row>
    <row r="24" spans="1:59" ht="18" customHeight="1" thickBot="1">
      <c r="A24" s="48"/>
      <c r="B24" s="92" t="s">
        <v>118</v>
      </c>
      <c r="C24" s="38"/>
      <c r="D24" s="72"/>
      <c r="E24" s="43"/>
      <c r="F24" s="39"/>
      <c r="G24" s="39"/>
      <c r="H24" s="40"/>
      <c r="I24" s="41"/>
      <c r="J24" s="41"/>
      <c r="K24" s="41"/>
      <c r="L24" s="41"/>
      <c r="M24" s="41"/>
      <c r="N24" s="41"/>
      <c r="O24" s="39"/>
      <c r="P24" s="40"/>
      <c r="Q24" s="39"/>
      <c r="R24" s="40"/>
      <c r="S24" s="39"/>
      <c r="T24" s="40"/>
      <c r="U24" s="39"/>
      <c r="V24" s="40"/>
      <c r="W24" s="39"/>
      <c r="X24" s="40"/>
      <c r="Y24" s="39"/>
      <c r="Z24" s="40"/>
      <c r="AA24" s="39"/>
      <c r="AB24" s="40"/>
      <c r="AC24" s="39"/>
      <c r="AD24" s="42"/>
      <c r="AE24" s="39"/>
      <c r="AF24" s="42"/>
      <c r="AG24" s="39"/>
      <c r="AH24" s="42"/>
      <c r="AI24" s="39"/>
      <c r="AJ24" s="40"/>
      <c r="AK24" s="39"/>
      <c r="AL24" s="40"/>
      <c r="AM24" s="39"/>
      <c r="AN24" s="40"/>
      <c r="AO24" s="39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0"/>
      <c r="BB24" s="40"/>
      <c r="BC24" s="40"/>
      <c r="BD24" s="40"/>
      <c r="BE24" s="71"/>
      <c r="BF24" s="48"/>
      <c r="BG24" s="49" t="s">
        <v>121</v>
      </c>
    </row>
    <row r="25" spans="1:59" ht="12.75">
      <c r="A25" s="150">
        <v>2012</v>
      </c>
      <c r="B25" s="45">
        <v>1</v>
      </c>
      <c r="C25" s="162">
        <v>81266</v>
      </c>
      <c r="D25" s="74">
        <f>BE25-C25</f>
        <v>661551</v>
      </c>
      <c r="E25" s="64">
        <v>6859</v>
      </c>
      <c r="F25" s="65">
        <v>1363</v>
      </c>
      <c r="G25" s="65">
        <v>4599</v>
      </c>
      <c r="H25" s="65">
        <v>815</v>
      </c>
      <c r="I25" s="65">
        <v>2584</v>
      </c>
      <c r="J25" s="65">
        <v>26695</v>
      </c>
      <c r="K25" s="65">
        <v>5022</v>
      </c>
      <c r="L25" s="65">
        <v>3174</v>
      </c>
      <c r="M25" s="65">
        <v>192</v>
      </c>
      <c r="N25" s="65">
        <v>49832</v>
      </c>
      <c r="O25" s="65">
        <v>3019</v>
      </c>
      <c r="P25" s="65">
        <v>497</v>
      </c>
      <c r="Q25" s="65">
        <v>1088</v>
      </c>
      <c r="R25" s="65">
        <v>505</v>
      </c>
      <c r="S25" s="65">
        <v>435</v>
      </c>
      <c r="T25" s="65">
        <v>53</v>
      </c>
      <c r="U25" s="65">
        <v>4365</v>
      </c>
      <c r="V25" s="65">
        <v>278</v>
      </c>
      <c r="W25" s="65">
        <v>54358</v>
      </c>
      <c r="X25" s="65">
        <v>9959</v>
      </c>
      <c r="Y25" s="65">
        <v>4271</v>
      </c>
      <c r="Z25" s="65">
        <v>10797</v>
      </c>
      <c r="AA25" s="65">
        <v>1773</v>
      </c>
      <c r="AB25" s="65">
        <v>8824</v>
      </c>
      <c r="AC25" s="65">
        <v>4241</v>
      </c>
      <c r="AD25" s="65">
        <v>233571</v>
      </c>
      <c r="AE25" s="65">
        <v>6281</v>
      </c>
      <c r="AF25" s="65">
        <v>17524</v>
      </c>
      <c r="AG25" s="65">
        <v>1291</v>
      </c>
      <c r="AH25" s="65">
        <v>34125</v>
      </c>
      <c r="AI25" s="65">
        <v>15559</v>
      </c>
      <c r="AJ25" s="65">
        <v>4572</v>
      </c>
      <c r="AK25" s="65">
        <v>5360</v>
      </c>
      <c r="AL25" s="65">
        <v>5065</v>
      </c>
      <c r="AM25" s="65">
        <v>16490</v>
      </c>
      <c r="AN25" s="65">
        <v>15145</v>
      </c>
      <c r="AO25" s="65">
        <v>2895</v>
      </c>
      <c r="AP25" s="65">
        <v>21443</v>
      </c>
      <c r="AQ25" s="65">
        <v>5730</v>
      </c>
      <c r="AR25" s="65">
        <v>1498</v>
      </c>
      <c r="AS25" s="65">
        <v>4653</v>
      </c>
      <c r="AT25" s="65">
        <v>6511</v>
      </c>
      <c r="AU25" s="65">
        <v>1335</v>
      </c>
      <c r="AV25" s="65">
        <v>10487</v>
      </c>
      <c r="AW25" s="65">
        <v>8657</v>
      </c>
      <c r="AX25" s="65">
        <v>6435</v>
      </c>
      <c r="AY25" s="65">
        <v>20510</v>
      </c>
      <c r="AZ25" s="65">
        <v>857</v>
      </c>
      <c r="BA25" s="65">
        <v>2436</v>
      </c>
      <c r="BB25" s="65">
        <v>6743</v>
      </c>
      <c r="BC25" s="65">
        <v>564</v>
      </c>
      <c r="BD25" s="66">
        <v>216</v>
      </c>
      <c r="BE25" s="101">
        <v>742817</v>
      </c>
      <c r="BF25" s="150">
        <v>2012</v>
      </c>
      <c r="BG25" s="45">
        <v>1</v>
      </c>
    </row>
    <row r="26" spans="1:59" ht="12.75">
      <c r="A26" s="151"/>
      <c r="B26" s="46">
        <v>2</v>
      </c>
      <c r="C26" s="158">
        <v>91711</v>
      </c>
      <c r="D26" s="75">
        <f>BE26-C26</f>
        <v>523026</v>
      </c>
      <c r="E26" s="2">
        <v>8365</v>
      </c>
      <c r="F26" s="3">
        <v>1551</v>
      </c>
      <c r="G26" s="3">
        <v>10329</v>
      </c>
      <c r="H26" s="3">
        <v>574</v>
      </c>
      <c r="I26" s="3">
        <v>4036</v>
      </c>
      <c r="J26" s="3">
        <v>34962</v>
      </c>
      <c r="K26" s="3">
        <v>2798</v>
      </c>
      <c r="L26" s="3">
        <v>4024</v>
      </c>
      <c r="M26" s="3">
        <v>168</v>
      </c>
      <c r="N26" s="3">
        <v>38300</v>
      </c>
      <c r="O26" s="3">
        <v>3485</v>
      </c>
      <c r="P26" s="3">
        <v>487</v>
      </c>
      <c r="Q26" s="3">
        <v>1131</v>
      </c>
      <c r="R26" s="3">
        <v>742</v>
      </c>
      <c r="S26" s="3">
        <v>495</v>
      </c>
      <c r="T26" s="3">
        <v>128</v>
      </c>
      <c r="U26" s="3">
        <v>5382</v>
      </c>
      <c r="V26" s="3">
        <v>250</v>
      </c>
      <c r="W26" s="3">
        <v>64328</v>
      </c>
      <c r="X26" s="3">
        <v>13308</v>
      </c>
      <c r="Y26" s="3">
        <v>5870</v>
      </c>
      <c r="Z26" s="3">
        <v>12336</v>
      </c>
      <c r="AA26" s="3">
        <v>3477</v>
      </c>
      <c r="AB26" s="3">
        <v>9244</v>
      </c>
      <c r="AC26" s="3">
        <v>3712</v>
      </c>
      <c r="AD26" s="3">
        <v>72318</v>
      </c>
      <c r="AE26" s="3">
        <v>4303</v>
      </c>
      <c r="AF26" s="3">
        <v>22888</v>
      </c>
      <c r="AG26" s="3">
        <v>2144</v>
      </c>
      <c r="AH26" s="3">
        <v>51970</v>
      </c>
      <c r="AI26" s="3">
        <v>17390</v>
      </c>
      <c r="AJ26" s="3">
        <v>5078</v>
      </c>
      <c r="AK26" s="3">
        <v>5592</v>
      </c>
      <c r="AL26" s="3">
        <v>5293</v>
      </c>
      <c r="AM26" s="3">
        <v>7197</v>
      </c>
      <c r="AN26" s="3">
        <v>9032</v>
      </c>
      <c r="AO26" s="3">
        <v>2635</v>
      </c>
      <c r="AP26" s="3">
        <v>21115</v>
      </c>
      <c r="AQ26" s="3">
        <v>5023</v>
      </c>
      <c r="AR26" s="3">
        <v>1374</v>
      </c>
      <c r="AS26" s="3">
        <v>4894</v>
      </c>
      <c r="AT26" s="3">
        <v>6244</v>
      </c>
      <c r="AU26" s="3">
        <v>1402</v>
      </c>
      <c r="AV26" s="3">
        <v>7284</v>
      </c>
      <c r="AW26" s="3">
        <v>12559</v>
      </c>
      <c r="AX26" s="3">
        <v>6813</v>
      </c>
      <c r="AY26" s="3">
        <v>14055</v>
      </c>
      <c r="AZ26" s="3">
        <v>818</v>
      </c>
      <c r="BA26" s="3">
        <v>2370</v>
      </c>
      <c r="BB26" s="3">
        <v>3163</v>
      </c>
      <c r="BC26" s="3">
        <v>397</v>
      </c>
      <c r="BD26" s="4">
        <v>193</v>
      </c>
      <c r="BE26" s="98">
        <v>614737</v>
      </c>
      <c r="BF26" s="151"/>
      <c r="BG26" s="46">
        <v>2</v>
      </c>
    </row>
    <row r="27" spans="1:59" ht="13.5" thickBot="1">
      <c r="A27" s="151"/>
      <c r="B27" s="47">
        <v>3</v>
      </c>
      <c r="C27" s="158">
        <v>111428</v>
      </c>
      <c r="D27" s="76">
        <f>BE27-C27</f>
        <v>940628</v>
      </c>
      <c r="E27" s="2">
        <v>13149</v>
      </c>
      <c r="F27" s="3">
        <v>2683</v>
      </c>
      <c r="G27" s="3">
        <v>14081</v>
      </c>
      <c r="H27" s="3">
        <v>1054</v>
      </c>
      <c r="I27" s="3">
        <v>8266</v>
      </c>
      <c r="J27" s="3">
        <v>42603</v>
      </c>
      <c r="K27" s="3">
        <v>6685</v>
      </c>
      <c r="L27" s="3">
        <v>5176</v>
      </c>
      <c r="M27" s="3">
        <v>308</v>
      </c>
      <c r="N27" s="3">
        <v>130105</v>
      </c>
      <c r="O27" s="3">
        <v>7951</v>
      </c>
      <c r="P27" s="3">
        <v>520</v>
      </c>
      <c r="Q27" s="3">
        <v>2018</v>
      </c>
      <c r="R27" s="3">
        <v>713</v>
      </c>
      <c r="S27" s="3">
        <v>405</v>
      </c>
      <c r="T27" s="3">
        <v>60</v>
      </c>
      <c r="U27" s="3">
        <v>18495</v>
      </c>
      <c r="V27" s="3">
        <v>430</v>
      </c>
      <c r="W27" s="3">
        <v>118624</v>
      </c>
      <c r="X27" s="3">
        <v>17442</v>
      </c>
      <c r="Y27" s="3">
        <v>8765</v>
      </c>
      <c r="Z27" s="3">
        <v>16488</v>
      </c>
      <c r="AA27" s="3">
        <v>4168</v>
      </c>
      <c r="AB27" s="3">
        <v>15528</v>
      </c>
      <c r="AC27" s="3">
        <v>7083</v>
      </c>
      <c r="AD27" s="3">
        <v>139130</v>
      </c>
      <c r="AE27" s="3">
        <v>16263</v>
      </c>
      <c r="AF27" s="3">
        <v>28468</v>
      </c>
      <c r="AG27" s="3">
        <v>3513</v>
      </c>
      <c r="AH27" s="3">
        <v>61402</v>
      </c>
      <c r="AI27" s="3">
        <v>34362</v>
      </c>
      <c r="AJ27" s="3">
        <v>9719</v>
      </c>
      <c r="AK27" s="3">
        <v>8589</v>
      </c>
      <c r="AL27" s="3">
        <v>6263</v>
      </c>
      <c r="AM27" s="3">
        <v>18063</v>
      </c>
      <c r="AN27" s="3">
        <v>23791</v>
      </c>
      <c r="AO27" s="3">
        <v>6771</v>
      </c>
      <c r="AP27" s="3">
        <v>43450</v>
      </c>
      <c r="AQ27" s="3">
        <v>5584</v>
      </c>
      <c r="AR27" s="3">
        <v>2549</v>
      </c>
      <c r="AS27" s="3">
        <v>6569</v>
      </c>
      <c r="AT27" s="3">
        <v>7454</v>
      </c>
      <c r="AU27" s="3">
        <v>1797</v>
      </c>
      <c r="AV27" s="3">
        <v>15271</v>
      </c>
      <c r="AW27" s="3">
        <v>17744</v>
      </c>
      <c r="AX27" s="3">
        <v>6788</v>
      </c>
      <c r="AY27" s="3">
        <v>22074</v>
      </c>
      <c r="AZ27" s="3">
        <v>733</v>
      </c>
      <c r="BA27" s="3">
        <v>4039</v>
      </c>
      <c r="BB27" s="3">
        <v>6255</v>
      </c>
      <c r="BC27" s="3">
        <v>610</v>
      </c>
      <c r="BD27" s="4">
        <v>577</v>
      </c>
      <c r="BE27" s="98">
        <v>1052056</v>
      </c>
      <c r="BF27" s="151"/>
      <c r="BG27" s="47">
        <v>3</v>
      </c>
    </row>
    <row r="28" spans="1:59" ht="12.75">
      <c r="A28" s="151"/>
      <c r="B28" s="60" t="s">
        <v>103</v>
      </c>
      <c r="C28" s="57">
        <f aca="true" t="shared" si="14" ref="C28:AI28">SUM(C25:C27)</f>
        <v>284405</v>
      </c>
      <c r="D28" s="82">
        <f>BE28-C28</f>
        <v>2125205</v>
      </c>
      <c r="E28" s="140">
        <f t="shared" si="14"/>
        <v>28373</v>
      </c>
      <c r="F28" s="19">
        <f t="shared" si="14"/>
        <v>5597</v>
      </c>
      <c r="G28" s="19">
        <f t="shared" si="14"/>
        <v>29009</v>
      </c>
      <c r="H28" s="20">
        <f t="shared" si="14"/>
        <v>2443</v>
      </c>
      <c r="I28" s="21">
        <f t="shared" si="14"/>
        <v>14886</v>
      </c>
      <c r="J28" s="22">
        <f t="shared" si="14"/>
        <v>104260</v>
      </c>
      <c r="K28" s="21">
        <f t="shared" si="14"/>
        <v>14505</v>
      </c>
      <c r="L28" s="21">
        <f t="shared" si="14"/>
        <v>12374</v>
      </c>
      <c r="M28" s="21">
        <f t="shared" si="14"/>
        <v>668</v>
      </c>
      <c r="N28" s="22">
        <f t="shared" si="14"/>
        <v>218237</v>
      </c>
      <c r="O28" s="19">
        <f t="shared" si="14"/>
        <v>14455</v>
      </c>
      <c r="P28" s="20">
        <f t="shared" si="14"/>
        <v>1504</v>
      </c>
      <c r="Q28" s="19">
        <f t="shared" si="14"/>
        <v>4237</v>
      </c>
      <c r="R28" s="20">
        <f t="shared" si="14"/>
        <v>1960</v>
      </c>
      <c r="S28" s="19">
        <f t="shared" si="14"/>
        <v>1335</v>
      </c>
      <c r="T28" s="20">
        <f t="shared" si="14"/>
        <v>241</v>
      </c>
      <c r="U28" s="19">
        <f t="shared" si="14"/>
        <v>28242</v>
      </c>
      <c r="V28" s="20">
        <f t="shared" si="14"/>
        <v>958</v>
      </c>
      <c r="W28" s="23">
        <f t="shared" si="14"/>
        <v>237310</v>
      </c>
      <c r="X28" s="24">
        <f t="shared" si="14"/>
        <v>40709</v>
      </c>
      <c r="Y28" s="19">
        <f t="shared" si="14"/>
        <v>18906</v>
      </c>
      <c r="Z28" s="24">
        <f t="shared" si="14"/>
        <v>39621</v>
      </c>
      <c r="AA28" s="19">
        <f t="shared" si="14"/>
        <v>9418</v>
      </c>
      <c r="AB28" s="24">
        <f t="shared" si="14"/>
        <v>33596</v>
      </c>
      <c r="AC28" s="19">
        <f t="shared" si="14"/>
        <v>15036</v>
      </c>
      <c r="AD28" s="25">
        <f t="shared" si="14"/>
        <v>445019</v>
      </c>
      <c r="AE28" s="19">
        <f t="shared" si="14"/>
        <v>26847</v>
      </c>
      <c r="AF28" s="25">
        <f t="shared" si="14"/>
        <v>68880</v>
      </c>
      <c r="AG28" s="19">
        <f t="shared" si="14"/>
        <v>6948</v>
      </c>
      <c r="AH28" s="25">
        <f t="shared" si="14"/>
        <v>147497</v>
      </c>
      <c r="AI28" s="23">
        <f t="shared" si="14"/>
        <v>67311</v>
      </c>
      <c r="AJ28" s="20">
        <f aca="true" t="shared" si="15" ref="AJ28:BE28">SUM(AJ25:AJ27)</f>
        <v>19369</v>
      </c>
      <c r="AK28" s="19">
        <f t="shared" si="15"/>
        <v>19541</v>
      </c>
      <c r="AL28" s="20">
        <f t="shared" si="15"/>
        <v>16621</v>
      </c>
      <c r="AM28" s="19">
        <f t="shared" si="15"/>
        <v>41750</v>
      </c>
      <c r="AN28" s="20">
        <f t="shared" si="15"/>
        <v>47968</v>
      </c>
      <c r="AO28" s="19">
        <f t="shared" si="15"/>
        <v>12301</v>
      </c>
      <c r="AP28" s="23">
        <f t="shared" si="15"/>
        <v>86008</v>
      </c>
      <c r="AQ28" s="19">
        <f t="shared" si="15"/>
        <v>16337</v>
      </c>
      <c r="AR28" s="19">
        <f t="shared" si="15"/>
        <v>5421</v>
      </c>
      <c r="AS28" s="19">
        <f t="shared" si="15"/>
        <v>16116</v>
      </c>
      <c r="AT28" s="19">
        <f t="shared" si="15"/>
        <v>20209</v>
      </c>
      <c r="AU28" s="19">
        <f t="shared" si="15"/>
        <v>4534</v>
      </c>
      <c r="AV28" s="19">
        <f t="shared" si="15"/>
        <v>33042</v>
      </c>
      <c r="AW28" s="19">
        <f t="shared" si="15"/>
        <v>38960</v>
      </c>
      <c r="AX28" s="19">
        <f t="shared" si="15"/>
        <v>20036</v>
      </c>
      <c r="AY28" s="19">
        <f t="shared" si="15"/>
        <v>56639</v>
      </c>
      <c r="AZ28" s="19">
        <f t="shared" si="15"/>
        <v>2408</v>
      </c>
      <c r="BA28" s="19">
        <f t="shared" si="15"/>
        <v>8845</v>
      </c>
      <c r="BB28" s="19">
        <f t="shared" si="15"/>
        <v>16161</v>
      </c>
      <c r="BC28" s="21">
        <f t="shared" si="15"/>
        <v>1571</v>
      </c>
      <c r="BD28" s="21">
        <f t="shared" si="15"/>
        <v>986</v>
      </c>
      <c r="BE28" s="85">
        <f t="shared" si="15"/>
        <v>2409610</v>
      </c>
      <c r="BF28" s="151"/>
      <c r="BG28" s="60" t="s">
        <v>103</v>
      </c>
    </row>
    <row r="29" spans="1:59" s="7" customFormat="1" ht="12.75">
      <c r="A29" s="151"/>
      <c r="B29" s="17" t="s">
        <v>112</v>
      </c>
      <c r="C29" s="58">
        <f aca="true" t="shared" si="16" ref="C29:AT29">C28/C8*100</f>
        <v>97.86281553665319</v>
      </c>
      <c r="D29" s="83">
        <f>D28/D8*100</f>
        <v>118.07120812696014</v>
      </c>
      <c r="E29" s="77">
        <f t="shared" si="16"/>
        <v>104.98408939539704</v>
      </c>
      <c r="F29" s="80">
        <f t="shared" si="16"/>
        <v>91.58893798069056</v>
      </c>
      <c r="G29" s="81">
        <f t="shared" si="16"/>
        <v>125.14127949613906</v>
      </c>
      <c r="H29" s="80">
        <f t="shared" si="16"/>
        <v>95.24366471734893</v>
      </c>
      <c r="I29" s="80">
        <f t="shared" si="16"/>
        <v>112.13559322033899</v>
      </c>
      <c r="J29" s="80">
        <f t="shared" si="16"/>
        <v>103.64847400338006</v>
      </c>
      <c r="K29" s="80">
        <f t="shared" si="16"/>
        <v>115.54086346981043</v>
      </c>
      <c r="L29" s="80">
        <f t="shared" si="16"/>
        <v>115.16053978594695</v>
      </c>
      <c r="M29" s="80">
        <f t="shared" si="16"/>
        <v>60.94890510948905</v>
      </c>
      <c r="N29" s="81">
        <f t="shared" si="16"/>
        <v>124.28499834846293</v>
      </c>
      <c r="O29" s="80">
        <f t="shared" si="16"/>
        <v>170.5805994807647</v>
      </c>
      <c r="P29" s="80">
        <f t="shared" si="16"/>
        <v>57.338924895158215</v>
      </c>
      <c r="Q29" s="80">
        <f t="shared" si="16"/>
        <v>105.50298804780876</v>
      </c>
      <c r="R29" s="80">
        <f t="shared" si="16"/>
        <v>131.986531986532</v>
      </c>
      <c r="S29" s="80">
        <f t="shared" si="16"/>
        <v>71.62017167381974</v>
      </c>
      <c r="T29" s="80">
        <f t="shared" si="16"/>
        <v>89.59107806691449</v>
      </c>
      <c r="U29" s="80">
        <f t="shared" si="16"/>
        <v>93.00839782644492</v>
      </c>
      <c r="V29" s="80">
        <f t="shared" si="16"/>
        <v>169.8581560283688</v>
      </c>
      <c r="W29" s="80">
        <f t="shared" si="16"/>
        <v>121.49743243174056</v>
      </c>
      <c r="X29" s="80">
        <f t="shared" si="16"/>
        <v>107.21358967606005</v>
      </c>
      <c r="Y29" s="80">
        <f t="shared" si="16"/>
        <v>72.57581573896353</v>
      </c>
      <c r="Z29" s="80">
        <f t="shared" si="16"/>
        <v>116.37832280804817</v>
      </c>
      <c r="AA29" s="80">
        <f t="shared" si="16"/>
        <v>106.84061259217243</v>
      </c>
      <c r="AB29" s="80">
        <f t="shared" si="16"/>
        <v>110.41872083086834</v>
      </c>
      <c r="AC29" s="80">
        <f t="shared" si="16"/>
        <v>68.61367162544492</v>
      </c>
      <c r="AD29" s="80">
        <f t="shared" si="16"/>
        <v>137.3011147140402</v>
      </c>
      <c r="AE29" s="80">
        <f t="shared" si="16"/>
        <v>83.14596302146242</v>
      </c>
      <c r="AF29" s="80">
        <f t="shared" si="16"/>
        <v>128.2992158250601</v>
      </c>
      <c r="AG29" s="80">
        <f t="shared" si="16"/>
        <v>167.9477882523568</v>
      </c>
      <c r="AH29" s="80">
        <f t="shared" si="16"/>
        <v>104.84723979584582</v>
      </c>
      <c r="AI29" s="80">
        <f t="shared" si="16"/>
        <v>95.33190760122933</v>
      </c>
      <c r="AJ29" s="80">
        <f t="shared" si="16"/>
        <v>118.91576620825148</v>
      </c>
      <c r="AK29" s="80">
        <f t="shared" si="16"/>
        <v>113.05831983337191</v>
      </c>
      <c r="AL29" s="80">
        <f t="shared" si="16"/>
        <v>109.2193455118938</v>
      </c>
      <c r="AM29" s="80">
        <f t="shared" si="16"/>
        <v>111.91829294445637</v>
      </c>
      <c r="AN29" s="80">
        <f t="shared" si="16"/>
        <v>107.3758198464397</v>
      </c>
      <c r="AO29" s="80">
        <f t="shared" si="16"/>
        <v>104.13985777175753</v>
      </c>
      <c r="AP29" s="80">
        <f t="shared" si="16"/>
        <v>112.1984945927965</v>
      </c>
      <c r="AQ29" s="80">
        <f t="shared" si="16"/>
        <v>122.32871583676526</v>
      </c>
      <c r="AR29" s="80">
        <f t="shared" si="16"/>
        <v>128.3380681818182</v>
      </c>
      <c r="AS29" s="80">
        <f t="shared" si="16"/>
        <v>134.70411233701103</v>
      </c>
      <c r="AT29" s="80">
        <f t="shared" si="16"/>
        <v>123.88279286458652</v>
      </c>
      <c r="AU29" s="80"/>
      <c r="AV29" s="80">
        <f aca="true" t="shared" si="17" ref="AV29:BE29">AV28/AV8*100</f>
        <v>144.6419191034845</v>
      </c>
      <c r="AW29" s="80">
        <f t="shared" si="17"/>
        <v>131.1034088232325</v>
      </c>
      <c r="AX29" s="80">
        <f t="shared" si="17"/>
        <v>154.52722505013114</v>
      </c>
      <c r="AY29" s="80">
        <f t="shared" si="17"/>
        <v>132.74661916703775</v>
      </c>
      <c r="AZ29" s="78">
        <f t="shared" si="17"/>
        <v>151.82849936948298</v>
      </c>
      <c r="BA29" s="77">
        <f t="shared" si="17"/>
        <v>128.29997098926603</v>
      </c>
      <c r="BB29" s="80">
        <f t="shared" si="17"/>
        <v>126.10018726591761</v>
      </c>
      <c r="BC29" s="80">
        <f t="shared" si="17"/>
        <v>112.13418986438259</v>
      </c>
      <c r="BD29" s="80">
        <f t="shared" si="17"/>
        <v>65.86506346025384</v>
      </c>
      <c r="BE29" s="83">
        <f t="shared" si="17"/>
        <v>115.2619572543315</v>
      </c>
      <c r="BF29" s="151"/>
      <c r="BG29" s="17" t="s">
        <v>112</v>
      </c>
    </row>
    <row r="30" spans="1:59" s="7" customFormat="1" ht="13.5" thickBot="1">
      <c r="A30" s="152"/>
      <c r="B30" s="16" t="s">
        <v>119</v>
      </c>
      <c r="C30" s="59">
        <f aca="true" t="shared" si="18" ref="C30:AI30">C28-C8</f>
        <v>-6211</v>
      </c>
      <c r="D30" s="84">
        <f>D28-D8</f>
        <v>325270</v>
      </c>
      <c r="E30" s="29">
        <f t="shared" si="18"/>
        <v>1347</v>
      </c>
      <c r="F30" s="28">
        <f t="shared" si="18"/>
        <v>-514</v>
      </c>
      <c r="G30" s="28">
        <f t="shared" si="18"/>
        <v>5828</v>
      </c>
      <c r="H30" s="28">
        <f t="shared" si="18"/>
        <v>-122</v>
      </c>
      <c r="I30" s="28">
        <f t="shared" si="18"/>
        <v>1611</v>
      </c>
      <c r="J30" s="28">
        <f t="shared" si="18"/>
        <v>3670</v>
      </c>
      <c r="K30" s="28">
        <f t="shared" si="18"/>
        <v>1951</v>
      </c>
      <c r="L30" s="28">
        <f t="shared" si="18"/>
        <v>1629</v>
      </c>
      <c r="M30" s="28">
        <f t="shared" si="18"/>
        <v>-428</v>
      </c>
      <c r="N30" s="28">
        <f t="shared" si="18"/>
        <v>42643</v>
      </c>
      <c r="O30" s="28">
        <f t="shared" si="18"/>
        <v>5981</v>
      </c>
      <c r="P30" s="28">
        <f t="shared" si="18"/>
        <v>-1119</v>
      </c>
      <c r="Q30" s="28">
        <f t="shared" si="18"/>
        <v>221</v>
      </c>
      <c r="R30" s="28">
        <f t="shared" si="18"/>
        <v>475</v>
      </c>
      <c r="S30" s="28">
        <f t="shared" si="18"/>
        <v>-529</v>
      </c>
      <c r="T30" s="28">
        <f t="shared" si="18"/>
        <v>-28</v>
      </c>
      <c r="U30" s="28">
        <f t="shared" si="18"/>
        <v>-2123</v>
      </c>
      <c r="V30" s="28">
        <f t="shared" si="18"/>
        <v>394</v>
      </c>
      <c r="W30" s="28">
        <f t="shared" si="18"/>
        <v>41989</v>
      </c>
      <c r="X30" s="28">
        <f t="shared" si="18"/>
        <v>2739</v>
      </c>
      <c r="Y30" s="28">
        <f t="shared" si="18"/>
        <v>-7144</v>
      </c>
      <c r="Z30" s="28">
        <f t="shared" si="18"/>
        <v>5576</v>
      </c>
      <c r="AA30" s="28">
        <f t="shared" si="18"/>
        <v>603</v>
      </c>
      <c r="AB30" s="28">
        <f t="shared" si="18"/>
        <v>3170</v>
      </c>
      <c r="AC30" s="28">
        <f t="shared" si="18"/>
        <v>-6878</v>
      </c>
      <c r="AD30" s="28">
        <f t="shared" si="18"/>
        <v>120900</v>
      </c>
      <c r="AE30" s="28">
        <f t="shared" si="18"/>
        <v>-5442</v>
      </c>
      <c r="AF30" s="28">
        <f t="shared" si="18"/>
        <v>15193</v>
      </c>
      <c r="AG30" s="28">
        <f t="shared" si="18"/>
        <v>2811</v>
      </c>
      <c r="AH30" s="28">
        <f t="shared" si="18"/>
        <v>6819</v>
      </c>
      <c r="AI30" s="28">
        <f t="shared" si="18"/>
        <v>-3296</v>
      </c>
      <c r="AJ30" s="28">
        <f aca="true" t="shared" si="19" ref="AJ30:BE30">AJ28-AJ8</f>
        <v>3081</v>
      </c>
      <c r="AK30" s="28">
        <f t="shared" si="19"/>
        <v>2257</v>
      </c>
      <c r="AL30" s="28">
        <f t="shared" si="19"/>
        <v>1403</v>
      </c>
      <c r="AM30" s="28">
        <f t="shared" si="19"/>
        <v>4446</v>
      </c>
      <c r="AN30" s="28">
        <f t="shared" si="19"/>
        <v>3295</v>
      </c>
      <c r="AO30" s="28">
        <f t="shared" si="19"/>
        <v>489</v>
      </c>
      <c r="AP30" s="28">
        <f t="shared" si="19"/>
        <v>9351</v>
      </c>
      <c r="AQ30" s="28">
        <f t="shared" si="19"/>
        <v>2982</v>
      </c>
      <c r="AR30" s="28">
        <f t="shared" si="19"/>
        <v>1197</v>
      </c>
      <c r="AS30" s="28">
        <f t="shared" si="19"/>
        <v>4152</v>
      </c>
      <c r="AT30" s="28">
        <f t="shared" si="19"/>
        <v>3896</v>
      </c>
      <c r="AU30" s="28">
        <f t="shared" si="19"/>
        <v>4534</v>
      </c>
      <c r="AV30" s="28">
        <f t="shared" si="19"/>
        <v>10198</v>
      </c>
      <c r="AW30" s="28">
        <f t="shared" si="19"/>
        <v>9243</v>
      </c>
      <c r="AX30" s="28">
        <f t="shared" si="19"/>
        <v>7070</v>
      </c>
      <c r="AY30" s="28">
        <f t="shared" si="19"/>
        <v>13972</v>
      </c>
      <c r="AZ30" s="79">
        <f t="shared" si="19"/>
        <v>822</v>
      </c>
      <c r="BA30" s="29">
        <f t="shared" si="19"/>
        <v>1951</v>
      </c>
      <c r="BB30" s="28">
        <f t="shared" si="19"/>
        <v>3345</v>
      </c>
      <c r="BC30" s="28">
        <f t="shared" si="19"/>
        <v>170</v>
      </c>
      <c r="BD30" s="28">
        <f t="shared" si="19"/>
        <v>-511</v>
      </c>
      <c r="BE30" s="84">
        <f t="shared" si="19"/>
        <v>319059</v>
      </c>
      <c r="BF30" s="152"/>
      <c r="BG30" s="16" t="s">
        <v>119</v>
      </c>
    </row>
  </sheetData>
  <sheetProtection/>
  <mergeCells count="8">
    <mergeCell ref="A3:B3"/>
    <mergeCell ref="A4:B4"/>
    <mergeCell ref="A5:A21"/>
    <mergeCell ref="A25:A30"/>
    <mergeCell ref="BF3:BG3"/>
    <mergeCell ref="BF4:BG4"/>
    <mergeCell ref="BF5:BF21"/>
    <mergeCell ref="BF25:BF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2012-05-15T06:30:53Z</dcterms:modified>
  <cp:category/>
  <cp:version/>
  <cp:contentType/>
  <cp:contentStatus/>
</cp:coreProperties>
</file>