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<sst xmlns="http://schemas.openxmlformats.org/spreadsheetml/2006/main" count="301" uniqueCount="137">
  <si>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</si>
  <si>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</si>
  <si>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</si>
  <si>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</si>
  <si>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</si>
  <si>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</si>
  <si>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</si>
  <si>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</si>
  <si>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</si>
  <si>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</si>
  <si>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</si>
  <si>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</si>
  <si>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</si>
  <si>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</si>
  <si>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</si>
  <si>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</si>
  <si>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</si>
  <si>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</si>
  <si>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</si>
  <si>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</si>
  <si>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</si>
  <si>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</si>
  <si>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</si>
  <si>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</si>
  <si>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</si>
  <si>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</si>
  <si>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</si>
  <si>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</si>
  <si>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</si>
  <si>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</si>
  <si>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</si>
  <si>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</si>
  <si>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</si>
  <si>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</si>
  <si>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</si>
  <si>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</si>
  <si>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</si>
  <si>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</si>
  <si>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</si>
  <si>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</si>
  <si>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</si>
  <si>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</si>
  <si>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</si>
  <si>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</si>
  <si>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</si>
  <si>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</si>
  <si>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</si>
  <si>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</si>
  <si>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</si>
  <si>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</si>
  <si>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</si>
  <si>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</si>
  <si>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</si>
  <si>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</si>
  <si>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</si>
  <si>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</si>
  <si>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</si>
  <si>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</si>
  <si>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</si>
  <si>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</si>
  <si>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</si>
  <si>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</si>
  <si>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</si>
  <si>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</si>
  <si>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</si>
  <si>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</si>
  <si>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</si>
  <si>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</si>
  <si>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</si>
  <si>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</si>
  <si>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</si>
  <si>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</si>
  <si>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</si>
  <si>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</si>
  <si>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</si>
  <si>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</si>
  <si>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</si>
  <si>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</si>
  <si>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</si>
  <si>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</si>
  <si>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</si>
  <si>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</si>
  <si>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</si>
  <si>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</si>
  <si>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</si>
  <si>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</si>
  <si>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</si>
  <si>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</si>
  <si>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</si>
  <si>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</si>
  <si>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</si>
  <si>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</si>
  <si>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</si>
  <si>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</si>
  <si>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</si>
  <si>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</si>
  <si>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</si>
  <si>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</si>
  <si>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</si>
  <si>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</si>
  <si>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</si>
  <si>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</si>
  <si>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</si>
  <si>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</si>
  <si>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</si>
  <si>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</si>
  <si>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</si>
  <si>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</si>
  <si>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</si>
  <si>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</si>
  <si>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</si>
  <si>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</si>
  <si>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</si>
  <si>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</si>
  <si>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</si>
  <si>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</si>
  <si>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</si>
  <si>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</si>
  <si>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</si>
  <si>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</si>
  <si>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</si>
  <si>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</si>
  <si>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</si>
  <si>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</si>
  <si>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</si>
  <si>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</si>
  <si>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</si>
  <si>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</si>
  <si>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4.Q.</t>
  </si>
  <si>
    <t>Serbia    and Montenegro</t>
  </si>
  <si>
    <t>ROK / YEAR 2016</t>
  </si>
  <si>
    <t>Total             Non-residents</t>
  </si>
  <si>
    <t>INDEX 2017/2016 %</t>
  </si>
  <si>
    <t>ROZDÍL/DIFF. 2017/16</t>
  </si>
  <si>
    <t>ROK / YEAR 2017</t>
  </si>
  <si>
    <t>INDEX 2017/2016%</t>
  </si>
  <si>
    <t>ROK  / YEAR 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</si>
</sst>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_-* #,##0\ &quot;Kč&quot;_-;\-* #,##0\ &quot;Kč&quot;_-;_-* &quot;-&quot;\ &quot;Kč&quot;_-;_-@_-"/>
    <numFmt numFmtId="174" formatCode="_-* #,##0\ _K_č_-;\-* #,##0\ _K_č_-;_-* &quot;-&quot;\ _K_č_-;_-@_-"/>
    <numFmt numFmtId="175" formatCode="_-* #,##0.00\ &quot;Kč&quot;_-;\-* #,##0.00\ &quot;Kč&quot;_-;_-* &quot;-&quot;??\ &quot;Kč&quot;_-;_-@_-"/>
    <numFmt numFmtId="176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30" xfId="0" applyNumberFormat="1" applyBorder="1" applyAlignment="1">
      <alignment vertical="center"/>
    </xf>
    <xf numFmtId="3" fontId="31" fillId="8" borderId="31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7" fontId="34" fillId="15" borderId="23" xfId="0" applyNumberFormat="1" applyFont="1" applyFill="1" applyBorder="1" applyAlignment="1">
      <alignment/>
    </xf>
    <xf numFmtId="3" fontId="31" fillId="8" borderId="31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3" fontId="27" fillId="0" borderId="2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7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164" fontId="0" fillId="0" borderId="36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3" fontId="27" fillId="15" borderId="23" xfId="0" applyNumberFormat="1" applyFont="1" applyFill="1" applyBorder="1" applyAlignment="1">
      <alignment/>
    </xf>
    <xf numFmtId="3" fontId="27" fillId="28" borderId="37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167" fontId="34" fillId="29" borderId="0" xfId="0" applyNumberFormat="1" applyFont="1" applyFill="1" applyBorder="1" applyAlignment="1">
      <alignment/>
    </xf>
    <xf numFmtId="167" fontId="34" fillId="29" borderId="19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164" fontId="34" fillId="8" borderId="31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8" xfId="48" applyNumberFormat="1" applyFont="1" applyFill="1" applyBorder="1" applyAlignment="1" quotePrefix="1">
      <alignment horizontal="center" wrapText="1"/>
      <protection/>
    </xf>
    <xf numFmtId="3" fontId="25" fillId="11" borderId="39" xfId="48" applyNumberFormat="1" applyFont="1" applyFill="1" applyBorder="1" applyAlignment="1" quotePrefix="1">
      <alignment horizontal="center" wrapText="1"/>
      <protection/>
    </xf>
    <xf numFmtId="3" fontId="25" fillId="11" borderId="38" xfId="48" applyNumberFormat="1" applyFont="1" applyFill="1" applyBorder="1" applyAlignment="1">
      <alignment horizontal="center" wrapText="1"/>
      <protection/>
    </xf>
    <xf numFmtId="3" fontId="25" fillId="11" borderId="40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8" borderId="15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28" xfId="0" applyNumberFormat="1" applyFont="1" applyFill="1" applyBorder="1" applyAlignment="1" quotePrefix="1">
      <alignment horizontal="right" vertical="center"/>
    </xf>
    <xf numFmtId="3" fontId="36" fillId="8" borderId="41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1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41" xfId="0" applyNumberFormat="1" applyFont="1" applyFill="1" applyBorder="1" applyAlignment="1">
      <alignment horizontal="right"/>
    </xf>
    <xf numFmtId="3" fontId="37" fillId="8" borderId="22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0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8" borderId="25" xfId="0" applyNumberFormat="1" applyFont="1" applyFill="1" applyBorder="1" applyAlignment="1">
      <alignment/>
    </xf>
    <xf numFmtId="3" fontId="31" fillId="28" borderId="42" xfId="0" applyNumberFormat="1" applyFont="1" applyFill="1" applyBorder="1" applyAlignment="1">
      <alignment/>
    </xf>
    <xf numFmtId="3" fontId="31" fillId="28" borderId="43" xfId="0" applyNumberFormat="1" applyFont="1" applyFill="1" applyBorder="1" applyAlignment="1">
      <alignment/>
    </xf>
    <xf numFmtId="3" fontId="31" fillId="0" borderId="44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43" xfId="0" applyNumberFormat="1" applyFont="1" applyFill="1" applyBorder="1" applyAlignment="1" quotePrefix="1">
      <alignment horizontal="right"/>
    </xf>
    <xf numFmtId="3" fontId="31" fillId="15" borderId="42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43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5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3" fillId="28" borderId="22" xfId="0" applyNumberFormat="1" applyFont="1" applyFill="1" applyBorder="1" applyAlignment="1">
      <alignment/>
    </xf>
    <xf numFmtId="3" fontId="27" fillId="31" borderId="15" xfId="0" applyNumberFormat="1" applyFont="1" applyFill="1" applyBorder="1" applyAlignment="1">
      <alignment/>
    </xf>
    <xf numFmtId="3" fontId="44" fillId="31" borderId="15" xfId="0" applyNumberFormat="1" applyFont="1" applyFill="1" applyBorder="1" applyAlignment="1">
      <alignment/>
    </xf>
    <xf numFmtId="3" fontId="25" fillId="0" borderId="46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7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8" borderId="47" xfId="0" applyNumberFormat="1" applyFont="1" applyFill="1" applyBorder="1" applyAlignment="1">
      <alignment/>
    </xf>
    <xf numFmtId="3" fontId="27" fillId="28" borderId="14" xfId="0" applyNumberFormat="1" applyFont="1" applyFill="1" applyBorder="1" applyAlignment="1" quotePrefix="1">
      <alignment horizontal="right"/>
    </xf>
    <xf numFmtId="167" fontId="34" fillId="28" borderId="23" xfId="0" applyNumberFormat="1" applyFont="1" applyFill="1" applyBorder="1" applyAlignment="1">
      <alignment/>
    </xf>
    <xf numFmtId="49" fontId="25" fillId="27" borderId="14" xfId="0" applyNumberFormat="1" applyFont="1" applyFill="1" applyBorder="1" applyAlignment="1">
      <alignment horizontal="center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43" xfId="0" applyNumberFormat="1" applyFont="1" applyFill="1" applyBorder="1" applyAlignment="1" quotePrefix="1">
      <alignment horizontal="right"/>
    </xf>
    <xf numFmtId="3" fontId="32" fillId="28" borderId="43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7" borderId="48" xfId="0" applyNumberFormat="1" applyFont="1" applyFill="1" applyBorder="1" applyAlignment="1" quotePrefix="1">
      <alignment horizontal="right"/>
    </xf>
    <xf numFmtId="3" fontId="45" fillId="15" borderId="21" xfId="0" applyNumberFormat="1" applyFont="1" applyFill="1" applyBorder="1" applyAlignment="1">
      <alignment horizontal="center"/>
    </xf>
    <xf numFmtId="49" fontId="33" fillId="27" borderId="14" xfId="0" applyNumberFormat="1" applyFont="1" applyFill="1" applyBorder="1" applyAlignment="1">
      <alignment horizontal="center"/>
    </xf>
    <xf numFmtId="49" fontId="35" fillId="27" borderId="15" xfId="0" applyNumberFormat="1" applyFont="1" applyFill="1" applyBorder="1" applyAlignment="1">
      <alignment horizontal="center"/>
    </xf>
    <xf numFmtId="3" fontId="27" fillId="27" borderId="49" xfId="0" applyNumberFormat="1" applyFont="1" applyFill="1" applyBorder="1" applyAlignment="1">
      <alignment/>
    </xf>
    <xf numFmtId="3" fontId="27" fillId="27" borderId="48" xfId="0" applyNumberFormat="1" applyFont="1" applyFill="1" applyBorder="1" applyAlignment="1">
      <alignment/>
    </xf>
    <xf numFmtId="167" fontId="34" fillId="27" borderId="18" xfId="0" applyNumberFormat="1" applyFont="1" applyFill="1" applyBorder="1" applyAlignment="1">
      <alignment/>
    </xf>
    <xf numFmtId="167" fontId="34" fillId="27" borderId="0" xfId="0" applyNumberFormat="1" applyFont="1" applyFill="1" applyBorder="1" applyAlignment="1">
      <alignment/>
    </xf>
    <xf numFmtId="49" fontId="46" fillId="27" borderId="37" xfId="0" applyNumberFormat="1" applyFont="1" applyFill="1" applyBorder="1" applyAlignment="1">
      <alignment horizontal="center"/>
    </xf>
    <xf numFmtId="49" fontId="25" fillId="27" borderId="14" xfId="0" applyNumberFormat="1" applyFont="1" applyFill="1" applyBorder="1" applyAlignment="1">
      <alignment horizontal="center" vertical="center"/>
    </xf>
    <xf numFmtId="3" fontId="27" fillId="28" borderId="48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 quotePrefix="1">
      <alignment horizontal="right"/>
    </xf>
    <xf numFmtId="3" fontId="47" fillId="28" borderId="0" xfId="0" applyNumberFormat="1" applyFont="1" applyFill="1" applyBorder="1" applyAlignment="1" quotePrefix="1">
      <alignment horizontal="right"/>
    </xf>
    <xf numFmtId="167" fontId="47" fillId="27" borderId="18" xfId="0" applyNumberFormat="1" applyFont="1" applyFill="1" applyBorder="1" applyAlignment="1">
      <alignment/>
    </xf>
    <xf numFmtId="167" fontId="47" fillId="27" borderId="0" xfId="0" applyNumberFormat="1" applyFont="1" applyFill="1" applyBorder="1" applyAlignment="1">
      <alignment/>
    </xf>
    <xf numFmtId="167" fontId="34" fillId="8" borderId="50" xfId="0" applyNumberFormat="1" applyFont="1" applyFill="1" applyBorder="1" applyAlignment="1">
      <alignment/>
    </xf>
    <xf numFmtId="3" fontId="31" fillId="8" borderId="51" xfId="0" applyNumberFormat="1" applyFont="1" applyFill="1" applyBorder="1" applyAlignment="1">
      <alignment/>
    </xf>
    <xf numFmtId="3" fontId="25" fillId="0" borderId="52" xfId="47" applyNumberFormat="1" applyFont="1" applyFill="1" applyBorder="1" applyAlignment="1" quotePrefix="1">
      <alignment/>
      <protection/>
    </xf>
    <xf numFmtId="3" fontId="36" fillId="15" borderId="23" xfId="0" applyNumberFormat="1" applyFont="1" applyFill="1" applyBorder="1" applyAlignment="1">
      <alignment/>
    </xf>
    <xf numFmtId="3" fontId="36" fillId="8" borderId="53" xfId="0" applyNumberFormat="1" applyFont="1" applyFill="1" applyBorder="1" applyAlignment="1">
      <alignment/>
    </xf>
    <xf numFmtId="3" fontId="36" fillId="8" borderId="21" xfId="0" applyNumberFormat="1" applyFont="1" applyFill="1" applyBorder="1" applyAlignment="1">
      <alignment/>
    </xf>
    <xf numFmtId="3" fontId="27" fillId="11" borderId="54" xfId="0" applyNumberFormat="1" applyFont="1" applyFill="1" applyBorder="1" applyAlignment="1">
      <alignment/>
    </xf>
    <xf numFmtId="3" fontId="36" fillId="8" borderId="17" xfId="0" applyNumberFormat="1" applyFont="1" applyFill="1" applyBorder="1" applyAlignment="1">
      <alignment/>
    </xf>
    <xf numFmtId="3" fontId="27" fillId="11" borderId="27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/>
    </xf>
    <xf numFmtId="3" fontId="48" fillId="28" borderId="43" xfId="0" applyNumberFormat="1" applyFont="1" applyFill="1" applyBorder="1" applyAlignment="1" quotePrefix="1">
      <alignment horizontal="right"/>
    </xf>
    <xf numFmtId="3" fontId="43" fillId="28" borderId="43" xfId="0" applyNumberFormat="1" applyFont="1" applyFill="1" applyBorder="1" applyAlignment="1" quotePrefix="1">
      <alignment horizontal="right"/>
    </xf>
    <xf numFmtId="3" fontId="48" fillId="28" borderId="21" xfId="0" applyNumberFormat="1" applyFont="1" applyFill="1" applyBorder="1" applyAlignment="1" quotePrefix="1">
      <alignment horizontal="right"/>
    </xf>
    <xf numFmtId="167" fontId="34" fillId="27" borderId="0" xfId="0" applyNumberFormat="1" applyFont="1" applyFill="1" applyBorder="1" applyAlignment="1" quotePrefix="1">
      <alignment horizontal="right"/>
    </xf>
    <xf numFmtId="3" fontId="47" fillId="27" borderId="0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47" fillId="28" borderId="15" xfId="0" applyNumberFormat="1" applyFont="1" applyFill="1" applyBorder="1" applyAlignment="1" quotePrefix="1">
      <alignment horizontal="right"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8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38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40" xfId="0" applyNumberFormat="1" applyFont="1" applyFill="1" applyBorder="1" applyAlignment="1">
      <alignment horizontal="right"/>
    </xf>
    <xf numFmtId="3" fontId="27" fillId="27" borderId="54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7" fillId="27" borderId="19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40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54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>
      <alignment/>
    </xf>
    <xf numFmtId="3" fontId="47" fillId="28" borderId="15" xfId="0" applyNumberFormat="1" applyFont="1" applyFill="1" applyBorder="1" applyAlignment="1">
      <alignment/>
    </xf>
    <xf numFmtId="3" fontId="27" fillId="28" borderId="37" xfId="0" applyNumberFormat="1" applyFont="1" applyFill="1" applyBorder="1" applyAlignment="1" quotePrefix="1">
      <alignment horizontal="right"/>
    </xf>
    <xf numFmtId="3" fontId="47" fillId="28" borderId="14" xfId="0" applyNumberFormat="1" applyFont="1" applyFill="1" applyBorder="1" applyAlignment="1" quotePrefix="1">
      <alignment horizontal="right"/>
    </xf>
    <xf numFmtId="3" fontId="27" fillId="28" borderId="37" xfId="0" applyNumberFormat="1" applyFont="1" applyFill="1" applyBorder="1" applyAlignment="1">
      <alignment/>
    </xf>
    <xf numFmtId="167" fontId="47" fillId="28" borderId="15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/>
    </xf>
    <xf numFmtId="3" fontId="27" fillId="0" borderId="23" xfId="0" applyNumberFormat="1" applyFont="1" applyBorder="1" applyAlignment="1">
      <alignment/>
    </xf>
    <xf numFmtId="3" fontId="27" fillId="28" borderId="55" xfId="0" applyNumberFormat="1" applyFont="1" applyFill="1" applyBorder="1" applyAlignment="1">
      <alignment/>
    </xf>
    <xf numFmtId="3" fontId="27" fillId="0" borderId="14" xfId="0" applyNumberFormat="1" applyFont="1" applyBorder="1" applyAlignment="1">
      <alignment/>
    </xf>
    <xf numFmtId="3" fontId="25" fillId="27" borderId="46" xfId="0" applyNumberFormat="1" applyFont="1" applyFill="1" applyBorder="1" applyAlignment="1">
      <alignment horizontal="center"/>
    </xf>
    <xf numFmtId="3" fontId="27" fillId="0" borderId="31" xfId="0" applyNumberFormat="1" applyFont="1" applyBorder="1" applyAlignment="1">
      <alignment/>
    </xf>
    <xf numFmtId="3" fontId="25" fillId="27" borderId="20" xfId="0" applyNumberFormat="1" applyFont="1" applyFill="1" applyBorder="1" applyAlignment="1">
      <alignment horizontal="center"/>
    </xf>
    <xf numFmtId="3" fontId="25" fillId="27" borderId="56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49" fontId="33" fillId="27" borderId="20" xfId="0" applyNumberFormat="1" applyFont="1" applyFill="1" applyBorder="1" applyAlignment="1">
      <alignment horizontal="center"/>
    </xf>
    <xf numFmtId="49" fontId="35" fillId="27" borderId="47" xfId="0" applyNumberFormat="1" applyFont="1" applyFill="1" applyBorder="1" applyAlignment="1">
      <alignment horizontal="center"/>
    </xf>
    <xf numFmtId="3" fontId="47" fillId="28" borderId="41" xfId="0" applyNumberFormat="1" applyFont="1" applyFill="1" applyBorder="1" applyAlignment="1">
      <alignment/>
    </xf>
    <xf numFmtId="3" fontId="25" fillId="11" borderId="47" xfId="0" applyNumberFormat="1" applyFont="1" applyFill="1" applyBorder="1" applyAlignment="1">
      <alignment horizontal="center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42" xfId="48" applyNumberFormat="1" applyFont="1" applyFill="1" applyBorder="1" applyAlignment="1">
      <alignment horizontal="center" vertical="center"/>
      <protection/>
    </xf>
    <xf numFmtId="3" fontId="25" fillId="11" borderId="57" xfId="48" applyNumberFormat="1" applyFont="1" applyFill="1" applyBorder="1" applyAlignment="1">
      <alignment horizontal="center" vertical="center"/>
      <protection/>
    </xf>
    <xf numFmtId="3" fontId="26" fillId="11" borderId="42" xfId="48" applyNumberFormat="1" applyFont="1" applyFill="1" applyBorder="1" applyAlignment="1">
      <alignment horizontal="center" vertical="center"/>
      <protection/>
    </xf>
    <xf numFmtId="3" fontId="26" fillId="11" borderId="57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3" fontId="25" fillId="0" borderId="58" xfId="47" applyNumberFormat="1" applyFont="1" applyFill="1" applyBorder="1" applyAlignment="1" quotePrefix="1">
      <alignment horizontal="right"/>
      <protection/>
    </xf>
    <xf numFmtId="3" fontId="25" fillId="0" borderId="59" xfId="47" applyNumberFormat="1" applyFont="1" applyFill="1" applyBorder="1" applyAlignment="1" quotePrefix="1">
      <alignment horizontal="right"/>
      <protection/>
    </xf>
    <xf numFmtId="3" fontId="31" fillId="8" borderId="46" xfId="0" applyNumberFormat="1" applyFont="1" applyFill="1" applyBorder="1" applyAlignment="1">
      <alignment/>
    </xf>
    <xf numFmtId="3" fontId="4" fillId="0" borderId="49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54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167" fontId="34" fillId="8" borderId="20" xfId="0" applyNumberFormat="1" applyFont="1" applyFill="1" applyBorder="1" applyAlignment="1">
      <alignment/>
    </xf>
    <xf numFmtId="3" fontId="36" fillId="8" borderId="38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3" fontId="36" fillId="8" borderId="60" xfId="0" applyNumberFormat="1" applyFont="1" applyFill="1" applyBorder="1" applyAlignment="1">
      <alignment/>
    </xf>
    <xf numFmtId="167" fontId="34" fillId="8" borderId="19" xfId="0" applyNumberFormat="1" applyFont="1" applyFill="1" applyBorder="1" applyAlignment="1">
      <alignment/>
    </xf>
    <xf numFmtId="3" fontId="36" fillId="8" borderId="40" xfId="0" applyNumberFormat="1" applyFont="1" applyFill="1" applyBorder="1" applyAlignment="1">
      <alignment/>
    </xf>
    <xf numFmtId="3" fontId="36" fillId="8" borderId="39" xfId="0" applyNumberFormat="1" applyFont="1" applyFill="1" applyBorder="1" applyAlignment="1">
      <alignment/>
    </xf>
    <xf numFmtId="3" fontId="36" fillId="29" borderId="0" xfId="0" applyNumberFormat="1" applyFont="1" applyFill="1" applyBorder="1" applyAlignment="1">
      <alignment/>
    </xf>
    <xf numFmtId="3" fontId="36" fillId="29" borderId="40" xfId="0" applyNumberFormat="1" applyFont="1" applyFill="1" applyBorder="1" applyAlignment="1">
      <alignment/>
    </xf>
    <xf numFmtId="3" fontId="36" fillId="28" borderId="15" xfId="0" applyNumberFormat="1" applyFont="1" applyFill="1" applyBorder="1" applyAlignment="1">
      <alignment/>
    </xf>
    <xf numFmtId="3" fontId="31" fillId="8" borderId="16" xfId="0" applyNumberFormat="1" applyFont="1" applyFill="1" applyBorder="1" applyAlignment="1">
      <alignment/>
    </xf>
    <xf numFmtId="3" fontId="31" fillId="8" borderId="61" xfId="0" applyNumberFormat="1" applyFont="1" applyFill="1" applyBorder="1" applyAlignment="1">
      <alignment/>
    </xf>
    <xf numFmtId="167" fontId="34" fillId="8" borderId="62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3" fontId="36" fillId="8" borderId="42" xfId="0" applyNumberFormat="1" applyFont="1" applyFill="1" applyBorder="1" applyAlignment="1">
      <alignment/>
    </xf>
    <xf numFmtId="3" fontId="31" fillId="8" borderId="17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22">
      <selection activeCell="B62" sqref="B62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3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115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116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96" t="s">
        <v>117</v>
      </c>
      <c r="B3" s="297"/>
      <c r="C3" s="175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1" t="s">
        <v>112</v>
      </c>
      <c r="AV3" s="3" t="s">
        <v>80</v>
      </c>
      <c r="AW3" s="3" t="s">
        <v>82</v>
      </c>
      <c r="AX3" s="3" t="s">
        <v>84</v>
      </c>
      <c r="AY3" s="62" t="s">
        <v>118</v>
      </c>
      <c r="AZ3" s="62" t="s">
        <v>119</v>
      </c>
      <c r="BA3" s="62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296">
        <v>1</v>
      </c>
      <c r="BJ3" s="297"/>
    </row>
    <row r="4" spans="1:62" ht="43.5" customHeight="1" thickBot="1">
      <c r="A4" s="298" t="s">
        <v>100</v>
      </c>
      <c r="B4" s="299"/>
      <c r="C4" s="176" t="s">
        <v>1</v>
      </c>
      <c r="D4" s="51" t="s">
        <v>131</v>
      </c>
      <c r="E4" s="173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74" t="s">
        <v>113</v>
      </c>
      <c r="AV4" s="12" t="s">
        <v>81</v>
      </c>
      <c r="AW4" s="12" t="s">
        <v>83</v>
      </c>
      <c r="AX4" s="12" t="s">
        <v>85</v>
      </c>
      <c r="AY4" s="63" t="s">
        <v>121</v>
      </c>
      <c r="AZ4" s="63" t="s">
        <v>122</v>
      </c>
      <c r="BA4" s="63" t="s">
        <v>123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5" t="s">
        <v>99</v>
      </c>
      <c r="BI4" s="298" t="s">
        <v>100</v>
      </c>
      <c r="BJ4" s="299"/>
    </row>
    <row r="5" spans="1:62" ht="12.75">
      <c r="A5" s="301">
        <v>2016</v>
      </c>
      <c r="B5" s="26">
        <v>1</v>
      </c>
      <c r="C5" s="140">
        <v>112295</v>
      </c>
      <c r="D5" s="37">
        <v>754567</v>
      </c>
      <c r="E5" s="179">
        <v>9599</v>
      </c>
      <c r="F5" s="179">
        <v>2252</v>
      </c>
      <c r="G5" s="179">
        <v>3758</v>
      </c>
      <c r="H5" s="179">
        <v>831</v>
      </c>
      <c r="I5" s="179">
        <v>5128</v>
      </c>
      <c r="J5" s="167">
        <v>28051</v>
      </c>
      <c r="K5" s="179">
        <v>5227</v>
      </c>
      <c r="L5" s="179">
        <v>9139</v>
      </c>
      <c r="M5" s="179">
        <v>177</v>
      </c>
      <c r="N5" s="167">
        <v>55064</v>
      </c>
      <c r="O5" s="179">
        <v>667</v>
      </c>
      <c r="P5" s="179">
        <v>1806</v>
      </c>
      <c r="Q5" s="179">
        <v>1018</v>
      </c>
      <c r="R5" s="179">
        <v>281</v>
      </c>
      <c r="S5" s="179">
        <v>57</v>
      </c>
      <c r="T5" s="179">
        <v>6858</v>
      </c>
      <c r="U5" s="179">
        <v>346</v>
      </c>
      <c r="V5" s="167">
        <v>86528</v>
      </c>
      <c r="W5" s="179">
        <v>11314</v>
      </c>
      <c r="X5" s="179">
        <v>6092</v>
      </c>
      <c r="Y5" s="167">
        <v>19278</v>
      </c>
      <c r="Z5" s="179">
        <v>3592</v>
      </c>
      <c r="AA5" s="179">
        <v>12774</v>
      </c>
      <c r="AB5" s="179">
        <v>8600</v>
      </c>
      <c r="AC5" s="179">
        <v>121328</v>
      </c>
      <c r="AD5" s="179">
        <v>11076</v>
      </c>
      <c r="AE5" s="167">
        <v>27934</v>
      </c>
      <c r="AF5" s="179">
        <v>1562</v>
      </c>
      <c r="AG5" s="167">
        <v>55325</v>
      </c>
      <c r="AH5" s="179">
        <v>4762</v>
      </c>
      <c r="AI5" s="167">
        <v>17552</v>
      </c>
      <c r="AJ5" s="179">
        <v>6879</v>
      </c>
      <c r="AK5" s="179">
        <v>7425</v>
      </c>
      <c r="AL5" s="179">
        <v>16067</v>
      </c>
      <c r="AM5" s="179">
        <v>16467</v>
      </c>
      <c r="AN5" s="179">
        <v>13529</v>
      </c>
      <c r="AO5" s="179">
        <v>3802</v>
      </c>
      <c r="AP5" s="167">
        <v>29134</v>
      </c>
      <c r="AQ5" s="179">
        <v>9227</v>
      </c>
      <c r="AR5" s="179">
        <v>3251</v>
      </c>
      <c r="AS5" s="179">
        <v>9586</v>
      </c>
      <c r="AT5" s="179">
        <v>12694</v>
      </c>
      <c r="AU5" s="179">
        <v>3539</v>
      </c>
      <c r="AV5" s="167">
        <v>24175</v>
      </c>
      <c r="AW5" s="179">
        <v>10868</v>
      </c>
      <c r="AX5" s="179">
        <v>23587</v>
      </c>
      <c r="AY5" s="81">
        <v>6065</v>
      </c>
      <c r="AZ5" s="81">
        <v>989</v>
      </c>
      <c r="BA5" s="81">
        <v>1491</v>
      </c>
      <c r="BB5" s="179">
        <v>19190</v>
      </c>
      <c r="BC5" s="179">
        <v>943</v>
      </c>
      <c r="BD5" s="179">
        <v>4656</v>
      </c>
      <c r="BE5" s="179">
        <v>11329</v>
      </c>
      <c r="BF5" s="180">
        <v>1123</v>
      </c>
      <c r="BG5" s="161">
        <v>575</v>
      </c>
      <c r="BH5" s="152">
        <v>866862</v>
      </c>
      <c r="BI5" s="300">
        <v>2016</v>
      </c>
      <c r="BJ5" s="38">
        <v>1</v>
      </c>
    </row>
    <row r="6" spans="1:62" ht="12.75">
      <c r="A6" s="301"/>
      <c r="B6" s="27">
        <v>2</v>
      </c>
      <c r="C6" s="140">
        <v>125553</v>
      </c>
      <c r="D6" s="37">
        <v>734946</v>
      </c>
      <c r="E6" s="179">
        <v>12734</v>
      </c>
      <c r="F6" s="179">
        <v>2926</v>
      </c>
      <c r="G6" s="179">
        <v>6608</v>
      </c>
      <c r="H6" s="179">
        <v>972</v>
      </c>
      <c r="I6" s="179">
        <v>7345</v>
      </c>
      <c r="J6" s="167">
        <v>38277</v>
      </c>
      <c r="K6" s="179">
        <v>3600</v>
      </c>
      <c r="L6" s="179">
        <v>9137</v>
      </c>
      <c r="M6" s="179">
        <v>454</v>
      </c>
      <c r="N6" s="167">
        <v>50770</v>
      </c>
      <c r="O6" s="179">
        <v>662</v>
      </c>
      <c r="P6" s="179">
        <v>1807</v>
      </c>
      <c r="Q6" s="179">
        <v>1186</v>
      </c>
      <c r="R6" s="179">
        <v>440</v>
      </c>
      <c r="S6" s="179">
        <v>71</v>
      </c>
      <c r="T6" s="179">
        <v>8493</v>
      </c>
      <c r="U6" s="179">
        <v>269</v>
      </c>
      <c r="V6" s="167">
        <v>99139</v>
      </c>
      <c r="W6" s="179">
        <v>15761</v>
      </c>
      <c r="X6" s="179">
        <v>7189</v>
      </c>
      <c r="Y6" s="167">
        <v>26681</v>
      </c>
      <c r="Z6" s="179">
        <v>4780</v>
      </c>
      <c r="AA6" s="179">
        <v>15619</v>
      </c>
      <c r="AB6" s="179">
        <v>6401</v>
      </c>
      <c r="AC6" s="179">
        <v>43685</v>
      </c>
      <c r="AD6" s="179">
        <v>7925</v>
      </c>
      <c r="AE6" s="167">
        <v>36251</v>
      </c>
      <c r="AF6" s="179">
        <v>1405</v>
      </c>
      <c r="AG6" s="167">
        <v>75941</v>
      </c>
      <c r="AH6" s="179">
        <v>6170</v>
      </c>
      <c r="AI6" s="167">
        <v>19079</v>
      </c>
      <c r="AJ6" s="179">
        <v>8944</v>
      </c>
      <c r="AK6" s="179">
        <v>8473</v>
      </c>
      <c r="AL6" s="179">
        <v>15847</v>
      </c>
      <c r="AM6" s="179">
        <v>9244</v>
      </c>
      <c r="AN6" s="179">
        <v>11812</v>
      </c>
      <c r="AO6" s="179">
        <v>4706</v>
      </c>
      <c r="AP6" s="167">
        <v>30869</v>
      </c>
      <c r="AQ6" s="179">
        <v>6015</v>
      </c>
      <c r="AR6" s="179">
        <v>2561</v>
      </c>
      <c r="AS6" s="179">
        <v>7481</v>
      </c>
      <c r="AT6" s="179">
        <v>16944</v>
      </c>
      <c r="AU6" s="179">
        <v>4724</v>
      </c>
      <c r="AV6" s="167">
        <v>23664</v>
      </c>
      <c r="AW6" s="179">
        <v>10087</v>
      </c>
      <c r="AX6" s="179">
        <v>22492</v>
      </c>
      <c r="AY6" s="81">
        <v>9225</v>
      </c>
      <c r="AZ6" s="81">
        <v>707</v>
      </c>
      <c r="BA6" s="81">
        <v>1244</v>
      </c>
      <c r="BB6" s="179">
        <v>16392</v>
      </c>
      <c r="BC6" s="179">
        <v>675</v>
      </c>
      <c r="BD6" s="179">
        <v>4966</v>
      </c>
      <c r="BE6" s="179">
        <v>4786</v>
      </c>
      <c r="BF6" s="180">
        <v>708</v>
      </c>
      <c r="BG6" s="161">
        <v>603</v>
      </c>
      <c r="BH6" s="152">
        <v>860499</v>
      </c>
      <c r="BI6" s="300"/>
      <c r="BJ6" s="38">
        <v>2</v>
      </c>
    </row>
    <row r="7" spans="1:63" ht="13.5" thickBot="1">
      <c r="A7" s="301"/>
      <c r="B7" s="28">
        <v>3</v>
      </c>
      <c r="C7" s="140">
        <v>135446</v>
      </c>
      <c r="D7" s="37">
        <v>1179763</v>
      </c>
      <c r="E7" s="179">
        <v>18548</v>
      </c>
      <c r="F7" s="179">
        <v>5265</v>
      </c>
      <c r="G7" s="179">
        <v>20183</v>
      </c>
      <c r="H7" s="179">
        <v>1797</v>
      </c>
      <c r="I7" s="179">
        <v>16419</v>
      </c>
      <c r="J7" s="167">
        <v>40630</v>
      </c>
      <c r="K7" s="179">
        <v>10357</v>
      </c>
      <c r="L7" s="179">
        <v>11039</v>
      </c>
      <c r="M7" s="179">
        <v>622</v>
      </c>
      <c r="N7" s="167">
        <v>106748</v>
      </c>
      <c r="O7" s="179">
        <v>780</v>
      </c>
      <c r="P7" s="179">
        <v>3704</v>
      </c>
      <c r="Q7" s="179">
        <v>2025</v>
      </c>
      <c r="R7" s="179">
        <v>697</v>
      </c>
      <c r="S7" s="179">
        <v>140</v>
      </c>
      <c r="T7" s="179">
        <v>26832</v>
      </c>
      <c r="U7" s="179">
        <v>448</v>
      </c>
      <c r="V7" s="167">
        <v>201610</v>
      </c>
      <c r="W7" s="179">
        <v>24329</v>
      </c>
      <c r="X7" s="179">
        <v>13191</v>
      </c>
      <c r="Y7" s="167">
        <v>21516</v>
      </c>
      <c r="Z7" s="179">
        <v>6727</v>
      </c>
      <c r="AA7" s="179">
        <v>24722</v>
      </c>
      <c r="AB7" s="179">
        <v>9553</v>
      </c>
      <c r="AC7" s="179">
        <v>63694</v>
      </c>
      <c r="AD7" s="179">
        <v>11586</v>
      </c>
      <c r="AE7" s="167">
        <v>38762</v>
      </c>
      <c r="AF7" s="179">
        <v>2806</v>
      </c>
      <c r="AG7" s="167">
        <v>90714</v>
      </c>
      <c r="AH7" s="179">
        <v>9543</v>
      </c>
      <c r="AI7" s="167">
        <v>51264</v>
      </c>
      <c r="AJ7" s="179">
        <v>19401</v>
      </c>
      <c r="AK7" s="179">
        <v>15524</v>
      </c>
      <c r="AL7" s="179">
        <v>18271</v>
      </c>
      <c r="AM7" s="179">
        <v>14942</v>
      </c>
      <c r="AN7" s="179">
        <v>21340</v>
      </c>
      <c r="AO7" s="179">
        <v>9057</v>
      </c>
      <c r="AP7" s="167">
        <v>63902</v>
      </c>
      <c r="AQ7" s="179">
        <v>7035</v>
      </c>
      <c r="AR7" s="179">
        <v>6226</v>
      </c>
      <c r="AS7" s="179">
        <v>12133</v>
      </c>
      <c r="AT7" s="179">
        <v>24383</v>
      </c>
      <c r="AU7" s="179">
        <v>6954</v>
      </c>
      <c r="AV7" s="167">
        <v>27479</v>
      </c>
      <c r="AW7" s="179">
        <v>13710</v>
      </c>
      <c r="AX7" s="179">
        <v>25322</v>
      </c>
      <c r="AY7" s="81">
        <v>10827</v>
      </c>
      <c r="AZ7" s="81">
        <v>1491</v>
      </c>
      <c r="BA7" s="81">
        <v>2306</v>
      </c>
      <c r="BB7" s="179">
        <v>27739</v>
      </c>
      <c r="BC7" s="179">
        <v>922</v>
      </c>
      <c r="BD7" s="179">
        <v>7450</v>
      </c>
      <c r="BE7" s="179">
        <v>5356</v>
      </c>
      <c r="BF7" s="180">
        <v>763</v>
      </c>
      <c r="BG7" s="161">
        <v>979</v>
      </c>
      <c r="BH7" s="152">
        <v>1315209</v>
      </c>
      <c r="BI7" s="300"/>
      <c r="BJ7" s="38">
        <v>3</v>
      </c>
      <c r="BK7" s="35"/>
    </row>
    <row r="8" spans="1:62" ht="13.5" thickBot="1">
      <c r="A8" s="300"/>
      <c r="B8" s="39" t="s">
        <v>105</v>
      </c>
      <c r="C8" s="145">
        <v>373294</v>
      </c>
      <c r="D8" s="188">
        <v>2669276</v>
      </c>
      <c r="E8" s="234">
        <v>40881</v>
      </c>
      <c r="F8" s="234">
        <v>10443</v>
      </c>
      <c r="G8" s="234">
        <v>30549</v>
      </c>
      <c r="H8" s="234">
        <v>3600</v>
      </c>
      <c r="I8" s="234">
        <v>28892</v>
      </c>
      <c r="J8" s="235">
        <v>106958</v>
      </c>
      <c r="K8" s="234">
        <v>19184</v>
      </c>
      <c r="L8" s="234">
        <v>29315</v>
      </c>
      <c r="M8" s="234">
        <v>1253</v>
      </c>
      <c r="N8" s="235">
        <v>212582</v>
      </c>
      <c r="O8" s="234">
        <v>2109</v>
      </c>
      <c r="P8" s="234">
        <v>7317</v>
      </c>
      <c r="Q8" s="234">
        <v>4229</v>
      </c>
      <c r="R8" s="234">
        <v>1418</v>
      </c>
      <c r="S8" s="234">
        <v>268</v>
      </c>
      <c r="T8" s="234">
        <v>42183</v>
      </c>
      <c r="U8" s="234">
        <v>1063</v>
      </c>
      <c r="V8" s="235">
        <v>387277</v>
      </c>
      <c r="W8" s="234">
        <v>51404</v>
      </c>
      <c r="X8" s="234">
        <v>26472</v>
      </c>
      <c r="Y8" s="235">
        <v>67475</v>
      </c>
      <c r="Z8" s="234">
        <v>15099</v>
      </c>
      <c r="AA8" s="234">
        <v>53115</v>
      </c>
      <c r="AB8" s="234">
        <v>24554</v>
      </c>
      <c r="AC8" s="234">
        <v>228707</v>
      </c>
      <c r="AD8" s="234">
        <v>30587</v>
      </c>
      <c r="AE8" s="235">
        <v>102947</v>
      </c>
      <c r="AF8" s="234">
        <v>5773</v>
      </c>
      <c r="AG8" s="235">
        <v>221980</v>
      </c>
      <c r="AH8" s="234">
        <v>20475</v>
      </c>
      <c r="AI8" s="235">
        <v>87895</v>
      </c>
      <c r="AJ8" s="234">
        <v>35224</v>
      </c>
      <c r="AK8" s="234">
        <v>31422</v>
      </c>
      <c r="AL8" s="234">
        <v>50185</v>
      </c>
      <c r="AM8" s="234">
        <v>40653</v>
      </c>
      <c r="AN8" s="234">
        <v>46681</v>
      </c>
      <c r="AO8" s="234">
        <v>17565</v>
      </c>
      <c r="AP8" s="235">
        <v>123905</v>
      </c>
      <c r="AQ8" s="234">
        <v>22277</v>
      </c>
      <c r="AR8" s="234">
        <v>12038</v>
      </c>
      <c r="AS8" s="234">
        <v>29200</v>
      </c>
      <c r="AT8" s="234">
        <v>54021</v>
      </c>
      <c r="AU8" s="234">
        <v>15217</v>
      </c>
      <c r="AV8" s="235">
        <v>75318</v>
      </c>
      <c r="AW8" s="234">
        <v>34665</v>
      </c>
      <c r="AX8" s="234">
        <v>71401</v>
      </c>
      <c r="AY8" s="234">
        <v>26117</v>
      </c>
      <c r="AZ8" s="234">
        <v>3187</v>
      </c>
      <c r="BA8" s="234">
        <v>5041</v>
      </c>
      <c r="BB8" s="234">
        <v>63321</v>
      </c>
      <c r="BC8" s="234">
        <v>2540</v>
      </c>
      <c r="BD8" s="234">
        <v>17072</v>
      </c>
      <c r="BE8" s="234">
        <v>21471</v>
      </c>
      <c r="BF8" s="234">
        <v>2594</v>
      </c>
      <c r="BG8" s="234">
        <v>2157</v>
      </c>
      <c r="BH8" s="236">
        <v>3042570</v>
      </c>
      <c r="BI8" s="300"/>
      <c r="BJ8" s="39" t="s">
        <v>105</v>
      </c>
    </row>
    <row r="9" spans="1:62" ht="12.75">
      <c r="A9" s="300"/>
      <c r="B9" s="27">
        <v>4</v>
      </c>
      <c r="C9" s="181">
        <v>138082</v>
      </c>
      <c r="D9" s="36">
        <f>BH9-C9</f>
        <v>1175998</v>
      </c>
      <c r="E9" s="179">
        <v>15424</v>
      </c>
      <c r="F9" s="179">
        <v>6623</v>
      </c>
      <c r="G9" s="179">
        <v>17035</v>
      </c>
      <c r="H9" s="179">
        <v>1646</v>
      </c>
      <c r="I9" s="179">
        <v>19829</v>
      </c>
      <c r="J9" s="167">
        <v>56602</v>
      </c>
      <c r="K9" s="179">
        <v>6706</v>
      </c>
      <c r="L9" s="179">
        <v>8758</v>
      </c>
      <c r="M9" s="179">
        <v>1125</v>
      </c>
      <c r="N9" s="167">
        <v>112471</v>
      </c>
      <c r="O9" s="179">
        <v>760</v>
      </c>
      <c r="P9" s="179">
        <v>3178</v>
      </c>
      <c r="Q9" s="179">
        <v>1182</v>
      </c>
      <c r="R9" s="179">
        <v>1086</v>
      </c>
      <c r="S9" s="179">
        <v>176</v>
      </c>
      <c r="T9" s="179">
        <v>17407</v>
      </c>
      <c r="U9" s="179">
        <v>386</v>
      </c>
      <c r="V9" s="167">
        <v>150736</v>
      </c>
      <c r="W9" s="179">
        <v>30101</v>
      </c>
      <c r="X9" s="179">
        <v>15316</v>
      </c>
      <c r="Y9" s="167">
        <v>39033</v>
      </c>
      <c r="Z9" s="179">
        <v>5444</v>
      </c>
      <c r="AA9" s="179">
        <v>22627</v>
      </c>
      <c r="AB9" s="179">
        <v>13253</v>
      </c>
      <c r="AC9" s="179">
        <v>73066</v>
      </c>
      <c r="AD9" s="179">
        <v>6956</v>
      </c>
      <c r="AE9" s="167">
        <v>38626</v>
      </c>
      <c r="AF9" s="179">
        <v>5595</v>
      </c>
      <c r="AG9" s="167">
        <v>78569</v>
      </c>
      <c r="AH9" s="179">
        <v>9025</v>
      </c>
      <c r="AI9" s="167">
        <v>28610</v>
      </c>
      <c r="AJ9" s="179">
        <v>28355</v>
      </c>
      <c r="AK9" s="179">
        <v>17039</v>
      </c>
      <c r="AL9" s="179">
        <v>21353</v>
      </c>
      <c r="AM9" s="179">
        <v>15086</v>
      </c>
      <c r="AN9" s="179">
        <v>23795</v>
      </c>
      <c r="AO9" s="179">
        <v>12737</v>
      </c>
      <c r="AP9" s="167">
        <v>77435</v>
      </c>
      <c r="AQ9" s="179">
        <v>9546</v>
      </c>
      <c r="AR9" s="179">
        <v>4064</v>
      </c>
      <c r="AS9" s="179">
        <v>12689</v>
      </c>
      <c r="AT9" s="179">
        <v>22626</v>
      </c>
      <c r="AU9" s="179">
        <v>6967</v>
      </c>
      <c r="AV9" s="167">
        <v>38501</v>
      </c>
      <c r="AW9" s="179">
        <v>10355</v>
      </c>
      <c r="AX9" s="179">
        <v>27953</v>
      </c>
      <c r="AY9" s="81">
        <v>7214</v>
      </c>
      <c r="AZ9" s="81">
        <v>1926</v>
      </c>
      <c r="BA9" s="81">
        <v>2771</v>
      </c>
      <c r="BB9" s="179">
        <v>30186</v>
      </c>
      <c r="BC9" s="179">
        <v>1187</v>
      </c>
      <c r="BD9" s="179">
        <v>6464</v>
      </c>
      <c r="BE9" s="179">
        <v>8174</v>
      </c>
      <c r="BF9" s="180">
        <v>1295</v>
      </c>
      <c r="BG9" s="161">
        <v>929</v>
      </c>
      <c r="BH9" s="152">
        <v>1314080</v>
      </c>
      <c r="BI9" s="300"/>
      <c r="BJ9" s="38">
        <v>4</v>
      </c>
    </row>
    <row r="10" spans="1:62" ht="12.75">
      <c r="A10" s="300"/>
      <c r="B10" s="27">
        <v>5</v>
      </c>
      <c r="C10" s="181">
        <v>151605</v>
      </c>
      <c r="D10" s="37">
        <f>BH10-C10</f>
        <v>1400500</v>
      </c>
      <c r="E10" s="179">
        <v>19015</v>
      </c>
      <c r="F10" s="179">
        <v>8168</v>
      </c>
      <c r="G10" s="179">
        <v>20677</v>
      </c>
      <c r="H10" s="179">
        <v>1959</v>
      </c>
      <c r="I10" s="179">
        <v>17369</v>
      </c>
      <c r="J10" s="167">
        <v>62826</v>
      </c>
      <c r="K10" s="179">
        <v>7109</v>
      </c>
      <c r="L10" s="179">
        <v>8211</v>
      </c>
      <c r="M10" s="179">
        <v>1193</v>
      </c>
      <c r="N10" s="167">
        <v>47052</v>
      </c>
      <c r="O10" s="179">
        <v>577</v>
      </c>
      <c r="P10" s="179">
        <v>2990</v>
      </c>
      <c r="Q10" s="179">
        <v>1602</v>
      </c>
      <c r="R10" s="179">
        <v>1687</v>
      </c>
      <c r="S10" s="179">
        <v>218</v>
      </c>
      <c r="T10" s="179">
        <v>21214</v>
      </c>
      <c r="U10" s="179">
        <v>279</v>
      </c>
      <c r="V10" s="167">
        <v>230883</v>
      </c>
      <c r="W10" s="179">
        <v>35226</v>
      </c>
      <c r="X10" s="179">
        <v>15998</v>
      </c>
      <c r="Y10" s="167">
        <v>57086</v>
      </c>
      <c r="Z10" s="179">
        <v>5549</v>
      </c>
      <c r="AA10" s="179">
        <v>34439</v>
      </c>
      <c r="AB10" s="179">
        <v>9841</v>
      </c>
      <c r="AC10" s="179">
        <v>78994</v>
      </c>
      <c r="AD10" s="179">
        <v>5756</v>
      </c>
      <c r="AE10" s="167">
        <v>44909</v>
      </c>
      <c r="AF10" s="179">
        <v>3454</v>
      </c>
      <c r="AG10" s="167">
        <v>84189</v>
      </c>
      <c r="AH10" s="179">
        <v>9974</v>
      </c>
      <c r="AI10" s="167">
        <v>34645</v>
      </c>
      <c r="AJ10" s="179">
        <v>31007</v>
      </c>
      <c r="AK10" s="179">
        <v>21591</v>
      </c>
      <c r="AL10" s="179">
        <v>23916</v>
      </c>
      <c r="AM10" s="179">
        <v>19033</v>
      </c>
      <c r="AN10" s="179">
        <v>27717</v>
      </c>
      <c r="AO10" s="179">
        <v>21042</v>
      </c>
      <c r="AP10" s="167">
        <v>121247</v>
      </c>
      <c r="AQ10" s="179">
        <v>12460</v>
      </c>
      <c r="AR10" s="179">
        <v>7450</v>
      </c>
      <c r="AS10" s="179">
        <v>20697</v>
      </c>
      <c r="AT10" s="179">
        <v>37723</v>
      </c>
      <c r="AU10" s="179">
        <v>18485</v>
      </c>
      <c r="AV10" s="167">
        <v>33341</v>
      </c>
      <c r="AW10" s="179">
        <v>14902</v>
      </c>
      <c r="AX10" s="179">
        <v>35297</v>
      </c>
      <c r="AY10" s="81">
        <v>9305</v>
      </c>
      <c r="AZ10" s="81">
        <v>1735</v>
      </c>
      <c r="BA10" s="81">
        <v>3063</v>
      </c>
      <c r="BB10" s="179">
        <v>38483</v>
      </c>
      <c r="BC10" s="179">
        <v>1452</v>
      </c>
      <c r="BD10" s="179">
        <v>7021</v>
      </c>
      <c r="BE10" s="179">
        <v>16835</v>
      </c>
      <c r="BF10" s="180">
        <v>2365</v>
      </c>
      <c r="BG10" s="161">
        <v>1244</v>
      </c>
      <c r="BH10" s="152">
        <v>1552105</v>
      </c>
      <c r="BI10" s="300"/>
      <c r="BJ10" s="38">
        <v>5</v>
      </c>
    </row>
    <row r="11" spans="1:62" ht="12.75">
      <c r="A11" s="300"/>
      <c r="B11" s="27">
        <v>6</v>
      </c>
      <c r="C11" s="181">
        <v>149433</v>
      </c>
      <c r="D11" s="37">
        <f>BH11-C11</f>
        <v>1319597</v>
      </c>
      <c r="E11" s="179">
        <v>13630</v>
      </c>
      <c r="F11" s="179">
        <v>5867</v>
      </c>
      <c r="G11" s="179">
        <v>16737</v>
      </c>
      <c r="H11" s="179">
        <v>2324</v>
      </c>
      <c r="I11" s="179">
        <v>17789</v>
      </c>
      <c r="J11" s="167">
        <v>49702</v>
      </c>
      <c r="K11" s="179">
        <v>9305</v>
      </c>
      <c r="L11" s="179">
        <v>9094</v>
      </c>
      <c r="M11" s="179">
        <v>597</v>
      </c>
      <c r="N11" s="167">
        <v>50593</v>
      </c>
      <c r="O11" s="179">
        <v>941</v>
      </c>
      <c r="P11" s="179">
        <v>4570</v>
      </c>
      <c r="Q11" s="179">
        <v>2095</v>
      </c>
      <c r="R11" s="179">
        <v>1218</v>
      </c>
      <c r="S11" s="179">
        <v>181</v>
      </c>
      <c r="T11" s="179">
        <v>17249</v>
      </c>
      <c r="U11" s="179">
        <v>1113</v>
      </c>
      <c r="V11" s="167">
        <v>167183</v>
      </c>
      <c r="W11" s="179">
        <v>27069</v>
      </c>
      <c r="X11" s="179">
        <v>13132</v>
      </c>
      <c r="Y11" s="167">
        <v>43848</v>
      </c>
      <c r="Z11" s="179">
        <v>8255</v>
      </c>
      <c r="AA11" s="179">
        <v>22684</v>
      </c>
      <c r="AB11" s="179">
        <v>10404</v>
      </c>
      <c r="AC11" s="179">
        <v>66652</v>
      </c>
      <c r="AD11" s="179">
        <v>5038</v>
      </c>
      <c r="AE11" s="167">
        <v>50982</v>
      </c>
      <c r="AF11" s="179">
        <v>2823</v>
      </c>
      <c r="AG11" s="167">
        <v>89789</v>
      </c>
      <c r="AH11" s="179">
        <v>4916</v>
      </c>
      <c r="AI11" s="167">
        <v>46517</v>
      </c>
      <c r="AJ11" s="179">
        <v>21517</v>
      </c>
      <c r="AK11" s="179">
        <v>18344</v>
      </c>
      <c r="AL11" s="179">
        <v>24385</v>
      </c>
      <c r="AM11" s="179">
        <v>14217</v>
      </c>
      <c r="AN11" s="179">
        <v>19314</v>
      </c>
      <c r="AO11" s="179">
        <v>22635</v>
      </c>
      <c r="AP11" s="167">
        <v>140207</v>
      </c>
      <c r="AQ11" s="179">
        <v>12022</v>
      </c>
      <c r="AR11" s="179">
        <v>13160</v>
      </c>
      <c r="AS11" s="179">
        <v>22800</v>
      </c>
      <c r="AT11" s="179">
        <v>43318</v>
      </c>
      <c r="AU11" s="179">
        <v>20792</v>
      </c>
      <c r="AV11" s="167">
        <v>41311</v>
      </c>
      <c r="AW11" s="179">
        <v>15615</v>
      </c>
      <c r="AX11" s="179">
        <v>43479</v>
      </c>
      <c r="AY11" s="81">
        <v>12381</v>
      </c>
      <c r="AZ11" s="81">
        <v>681</v>
      </c>
      <c r="BA11" s="81">
        <v>2118</v>
      </c>
      <c r="BB11" s="179">
        <v>32654</v>
      </c>
      <c r="BC11" s="179">
        <v>2612</v>
      </c>
      <c r="BD11" s="179">
        <v>4838</v>
      </c>
      <c r="BE11" s="179">
        <v>24336</v>
      </c>
      <c r="BF11" s="180">
        <v>3404</v>
      </c>
      <c r="BG11" s="161">
        <v>1160</v>
      </c>
      <c r="BH11" s="152">
        <v>1469030</v>
      </c>
      <c r="BI11" s="300"/>
      <c r="BJ11" s="38">
        <v>6</v>
      </c>
    </row>
    <row r="12" spans="1:62" ht="13.5" thickBot="1">
      <c r="A12" s="300"/>
      <c r="B12" s="72" t="s">
        <v>107</v>
      </c>
      <c r="C12" s="146">
        <f>SUM(C9:C11)</f>
        <v>439120</v>
      </c>
      <c r="D12" s="190">
        <f>SUM(D9:D11)</f>
        <v>3896095</v>
      </c>
      <c r="E12" s="15">
        <f>SUM(E9:E11)</f>
        <v>48069</v>
      </c>
      <c r="F12" s="15">
        <f aca="true" t="shared" si="0" ref="F12:BE12">SUM(F9:F11)</f>
        <v>20658</v>
      </c>
      <c r="G12" s="15">
        <f t="shared" si="0"/>
        <v>54449</v>
      </c>
      <c r="H12" s="15">
        <f t="shared" si="0"/>
        <v>5929</v>
      </c>
      <c r="I12" s="15">
        <f t="shared" si="0"/>
        <v>54987</v>
      </c>
      <c r="J12" s="201">
        <f t="shared" si="0"/>
        <v>169130</v>
      </c>
      <c r="K12" s="15">
        <f t="shared" si="0"/>
        <v>23120</v>
      </c>
      <c r="L12" s="15">
        <f t="shared" si="0"/>
        <v>26063</v>
      </c>
      <c r="M12" s="15">
        <f t="shared" si="0"/>
        <v>2915</v>
      </c>
      <c r="N12" s="201">
        <f t="shared" si="0"/>
        <v>210116</v>
      </c>
      <c r="O12" s="15">
        <f t="shared" si="0"/>
        <v>2278</v>
      </c>
      <c r="P12" s="15">
        <f t="shared" si="0"/>
        <v>10738</v>
      </c>
      <c r="Q12" s="15">
        <f t="shared" si="0"/>
        <v>4879</v>
      </c>
      <c r="R12" s="15">
        <f t="shared" si="0"/>
        <v>3991</v>
      </c>
      <c r="S12" s="15">
        <f t="shared" si="0"/>
        <v>575</v>
      </c>
      <c r="T12" s="15">
        <f t="shared" si="0"/>
        <v>55870</v>
      </c>
      <c r="U12" s="15">
        <f t="shared" si="0"/>
        <v>1778</v>
      </c>
      <c r="V12" s="201">
        <f t="shared" si="0"/>
        <v>548802</v>
      </c>
      <c r="W12" s="15">
        <f t="shared" si="0"/>
        <v>92396</v>
      </c>
      <c r="X12" s="15">
        <f t="shared" si="0"/>
        <v>44446</v>
      </c>
      <c r="Y12" s="201">
        <f t="shared" si="0"/>
        <v>139967</v>
      </c>
      <c r="Z12" s="15">
        <f t="shared" si="0"/>
        <v>19248</v>
      </c>
      <c r="AA12" s="15">
        <f t="shared" si="0"/>
        <v>79750</v>
      </c>
      <c r="AB12" s="15">
        <f t="shared" si="0"/>
        <v>33498</v>
      </c>
      <c r="AC12" s="204">
        <f t="shared" si="0"/>
        <v>218712</v>
      </c>
      <c r="AD12" s="15">
        <f t="shared" si="0"/>
        <v>17750</v>
      </c>
      <c r="AE12" s="201">
        <f t="shared" si="0"/>
        <v>134517</v>
      </c>
      <c r="AF12" s="15">
        <f t="shared" si="0"/>
        <v>11872</v>
      </c>
      <c r="AG12" s="201">
        <f t="shared" si="0"/>
        <v>252547</v>
      </c>
      <c r="AH12" s="15">
        <f t="shared" si="0"/>
        <v>23915</v>
      </c>
      <c r="AI12" s="201">
        <f t="shared" si="0"/>
        <v>109772</v>
      </c>
      <c r="AJ12" s="15">
        <f t="shared" si="0"/>
        <v>80879</v>
      </c>
      <c r="AK12" s="15">
        <f t="shared" si="0"/>
        <v>56974</v>
      </c>
      <c r="AL12" s="15">
        <f t="shared" si="0"/>
        <v>69654</v>
      </c>
      <c r="AM12" s="15">
        <f t="shared" si="0"/>
        <v>48336</v>
      </c>
      <c r="AN12" s="15">
        <f t="shared" si="0"/>
        <v>70826</v>
      </c>
      <c r="AO12" s="15">
        <f t="shared" si="0"/>
        <v>56414</v>
      </c>
      <c r="AP12" s="201">
        <f t="shared" si="0"/>
        <v>338889</v>
      </c>
      <c r="AQ12" s="15">
        <f t="shared" si="0"/>
        <v>34028</v>
      </c>
      <c r="AR12" s="15">
        <f t="shared" si="0"/>
        <v>24674</v>
      </c>
      <c r="AS12" s="15">
        <f t="shared" si="0"/>
        <v>56186</v>
      </c>
      <c r="AT12" s="15">
        <f t="shared" si="0"/>
        <v>103667</v>
      </c>
      <c r="AU12" s="15">
        <f t="shared" si="0"/>
        <v>46244</v>
      </c>
      <c r="AV12" s="201">
        <f t="shared" si="0"/>
        <v>113153</v>
      </c>
      <c r="AW12" s="15">
        <f t="shared" si="0"/>
        <v>40872</v>
      </c>
      <c r="AX12" s="15">
        <f t="shared" si="0"/>
        <v>106729</v>
      </c>
      <c r="AY12" s="15">
        <f t="shared" si="0"/>
        <v>28900</v>
      </c>
      <c r="AZ12" s="15">
        <f t="shared" si="0"/>
        <v>4342</v>
      </c>
      <c r="BA12" s="15">
        <f t="shared" si="0"/>
        <v>7952</v>
      </c>
      <c r="BB12" s="15">
        <f t="shared" si="0"/>
        <v>101323</v>
      </c>
      <c r="BC12" s="15">
        <f t="shared" si="0"/>
        <v>5251</v>
      </c>
      <c r="BD12" s="15">
        <f t="shared" si="0"/>
        <v>18323</v>
      </c>
      <c r="BE12" s="15">
        <f t="shared" si="0"/>
        <v>49345</v>
      </c>
      <c r="BF12" s="15">
        <f>SUM(BF9:BF11)</f>
        <v>7064</v>
      </c>
      <c r="BG12" s="15">
        <f>SUM(BG9:BG11)</f>
        <v>3333</v>
      </c>
      <c r="BH12" s="153">
        <f>SUM(BH9:BH11)</f>
        <v>4335215</v>
      </c>
      <c r="BI12" s="300"/>
      <c r="BJ12" s="40" t="s">
        <v>107</v>
      </c>
    </row>
    <row r="13" spans="1:62" ht="13.5" thickBot="1">
      <c r="A13" s="300"/>
      <c r="B13" s="41" t="s">
        <v>110</v>
      </c>
      <c r="C13" s="145">
        <v>812414</v>
      </c>
      <c r="D13" s="195">
        <v>6565371</v>
      </c>
      <c r="E13" s="166">
        <v>88950</v>
      </c>
      <c r="F13" s="165">
        <v>31101</v>
      </c>
      <c r="G13" s="165">
        <v>84998</v>
      </c>
      <c r="H13" s="165">
        <v>9529</v>
      </c>
      <c r="I13" s="165">
        <v>83879</v>
      </c>
      <c r="J13" s="165">
        <v>276088</v>
      </c>
      <c r="K13" s="165">
        <v>42304</v>
      </c>
      <c r="L13" s="165">
        <v>55378</v>
      </c>
      <c r="M13" s="165">
        <v>4168</v>
      </c>
      <c r="N13" s="165">
        <v>422698</v>
      </c>
      <c r="O13" s="165">
        <v>4387</v>
      </c>
      <c r="P13" s="165">
        <v>18055</v>
      </c>
      <c r="Q13" s="165">
        <v>9108</v>
      </c>
      <c r="R13" s="165">
        <v>5409</v>
      </c>
      <c r="S13" s="165">
        <v>843</v>
      </c>
      <c r="T13" s="165">
        <v>98053</v>
      </c>
      <c r="U13" s="165">
        <v>2841</v>
      </c>
      <c r="V13" s="165">
        <v>936079</v>
      </c>
      <c r="W13" s="165">
        <v>143800</v>
      </c>
      <c r="X13" s="165">
        <v>70918</v>
      </c>
      <c r="Y13" s="165">
        <v>207442</v>
      </c>
      <c r="Z13" s="165">
        <v>34347</v>
      </c>
      <c r="AA13" s="165">
        <v>132865</v>
      </c>
      <c r="AB13" s="165">
        <v>58052</v>
      </c>
      <c r="AC13" s="205">
        <v>447419</v>
      </c>
      <c r="AD13" s="165">
        <v>48337</v>
      </c>
      <c r="AE13" s="165">
        <v>237464</v>
      </c>
      <c r="AF13" s="165">
        <v>17645</v>
      </c>
      <c r="AG13" s="165">
        <v>474527</v>
      </c>
      <c r="AH13" s="165">
        <v>44390</v>
      </c>
      <c r="AI13" s="165">
        <v>197667</v>
      </c>
      <c r="AJ13" s="165">
        <v>116103</v>
      </c>
      <c r="AK13" s="165">
        <v>88396</v>
      </c>
      <c r="AL13" s="165">
        <v>119839</v>
      </c>
      <c r="AM13" s="165">
        <v>88989</v>
      </c>
      <c r="AN13" s="165">
        <v>117507</v>
      </c>
      <c r="AO13" s="165">
        <v>73979</v>
      </c>
      <c r="AP13" s="165">
        <v>462794</v>
      </c>
      <c r="AQ13" s="165">
        <v>56305</v>
      </c>
      <c r="AR13" s="165">
        <v>36712</v>
      </c>
      <c r="AS13" s="165">
        <v>85386</v>
      </c>
      <c r="AT13" s="165">
        <v>157688</v>
      </c>
      <c r="AU13" s="165">
        <v>61461</v>
      </c>
      <c r="AV13" s="165">
        <v>188471</v>
      </c>
      <c r="AW13" s="165">
        <v>75537</v>
      </c>
      <c r="AX13" s="165">
        <v>178130</v>
      </c>
      <c r="AY13" s="165">
        <v>55017</v>
      </c>
      <c r="AZ13" s="165">
        <v>7529</v>
      </c>
      <c r="BA13" s="165">
        <v>12993</v>
      </c>
      <c r="BB13" s="165">
        <v>164644</v>
      </c>
      <c r="BC13" s="165">
        <v>7791</v>
      </c>
      <c r="BD13" s="165">
        <v>35395</v>
      </c>
      <c r="BE13" s="165">
        <v>70816</v>
      </c>
      <c r="BF13" s="165">
        <v>9658</v>
      </c>
      <c r="BG13" s="165">
        <v>5490</v>
      </c>
      <c r="BH13" s="154">
        <v>7377785</v>
      </c>
      <c r="BI13" s="300"/>
      <c r="BJ13" s="41" t="s">
        <v>110</v>
      </c>
    </row>
    <row r="14" spans="1:62" ht="12.75">
      <c r="A14" s="300"/>
      <c r="B14" s="177">
        <v>7</v>
      </c>
      <c r="C14" s="191">
        <v>147331</v>
      </c>
      <c r="D14" s="36">
        <v>1649937</v>
      </c>
      <c r="E14" s="182">
        <v>23394</v>
      </c>
      <c r="F14" s="182">
        <v>6358</v>
      </c>
      <c r="G14" s="182">
        <v>41038</v>
      </c>
      <c r="H14" s="182">
        <v>4674</v>
      </c>
      <c r="I14" s="182">
        <v>27336</v>
      </c>
      <c r="J14" s="168">
        <v>50060</v>
      </c>
      <c r="K14" s="182">
        <v>4660</v>
      </c>
      <c r="L14" s="182">
        <v>11470</v>
      </c>
      <c r="M14" s="182">
        <v>652</v>
      </c>
      <c r="N14" s="168">
        <v>55110</v>
      </c>
      <c r="O14" s="182">
        <v>2163</v>
      </c>
      <c r="P14" s="182">
        <v>4615</v>
      </c>
      <c r="Q14" s="182">
        <v>3036</v>
      </c>
      <c r="R14" s="182">
        <v>1524</v>
      </c>
      <c r="S14" s="182">
        <v>148</v>
      </c>
      <c r="T14" s="182">
        <v>19478</v>
      </c>
      <c r="U14" s="182">
        <v>2007</v>
      </c>
      <c r="V14" s="168">
        <v>205665</v>
      </c>
      <c r="W14" s="182">
        <v>46894</v>
      </c>
      <c r="X14" s="182">
        <v>13875</v>
      </c>
      <c r="Y14" s="168">
        <v>47374</v>
      </c>
      <c r="Z14" s="182">
        <v>7647</v>
      </c>
      <c r="AA14" s="182">
        <v>22941</v>
      </c>
      <c r="AB14" s="182">
        <v>12097</v>
      </c>
      <c r="AC14" s="182">
        <v>78755</v>
      </c>
      <c r="AD14" s="182">
        <v>6292</v>
      </c>
      <c r="AE14" s="168">
        <v>53901</v>
      </c>
      <c r="AF14" s="182">
        <v>3076</v>
      </c>
      <c r="AG14" s="168">
        <v>107835</v>
      </c>
      <c r="AH14" s="182">
        <v>3524</v>
      </c>
      <c r="AI14" s="168">
        <v>82126</v>
      </c>
      <c r="AJ14" s="182">
        <v>42318</v>
      </c>
      <c r="AK14" s="182">
        <v>23584</v>
      </c>
      <c r="AL14" s="182">
        <v>33808</v>
      </c>
      <c r="AM14" s="182">
        <v>14821</v>
      </c>
      <c r="AN14" s="182">
        <v>20772</v>
      </c>
      <c r="AO14" s="182">
        <v>27018</v>
      </c>
      <c r="AP14" s="168">
        <v>148932</v>
      </c>
      <c r="AQ14" s="182">
        <v>17352</v>
      </c>
      <c r="AR14" s="182">
        <v>18373</v>
      </c>
      <c r="AS14" s="182">
        <v>27805</v>
      </c>
      <c r="AT14" s="182">
        <v>56167</v>
      </c>
      <c r="AU14" s="182">
        <v>21423</v>
      </c>
      <c r="AV14" s="168">
        <v>53289</v>
      </c>
      <c r="AW14" s="182">
        <v>13513</v>
      </c>
      <c r="AX14" s="182">
        <v>52099</v>
      </c>
      <c r="AY14" s="87">
        <v>13889</v>
      </c>
      <c r="AZ14" s="87">
        <v>5751</v>
      </c>
      <c r="BA14" s="87">
        <v>11556</v>
      </c>
      <c r="BB14" s="182">
        <v>50942</v>
      </c>
      <c r="BC14" s="182">
        <v>2549</v>
      </c>
      <c r="BD14" s="182">
        <v>9082</v>
      </c>
      <c r="BE14" s="182">
        <v>29153</v>
      </c>
      <c r="BF14" s="183">
        <v>4436</v>
      </c>
      <c r="BG14" s="162">
        <v>1580</v>
      </c>
      <c r="BH14" s="152">
        <v>1797268</v>
      </c>
      <c r="BI14" s="300"/>
      <c r="BJ14" s="38">
        <v>7</v>
      </c>
    </row>
    <row r="15" spans="1:62" ht="12.75">
      <c r="A15" s="300"/>
      <c r="B15" s="177">
        <v>8</v>
      </c>
      <c r="C15" s="192">
        <v>159316</v>
      </c>
      <c r="D15" s="37">
        <v>1666904</v>
      </c>
      <c r="E15" s="182">
        <v>20712</v>
      </c>
      <c r="F15" s="182">
        <v>5744</v>
      </c>
      <c r="G15" s="182">
        <v>22013</v>
      </c>
      <c r="H15" s="182">
        <v>2825</v>
      </c>
      <c r="I15" s="182">
        <v>19227</v>
      </c>
      <c r="J15" s="168">
        <v>58182</v>
      </c>
      <c r="K15" s="182">
        <v>28644</v>
      </c>
      <c r="L15" s="182">
        <v>11255</v>
      </c>
      <c r="M15" s="182">
        <v>917</v>
      </c>
      <c r="N15" s="168">
        <v>111642</v>
      </c>
      <c r="O15" s="182">
        <v>2722</v>
      </c>
      <c r="P15" s="182">
        <v>4492</v>
      </c>
      <c r="Q15" s="182">
        <v>3256</v>
      </c>
      <c r="R15" s="182">
        <v>1609</v>
      </c>
      <c r="S15" s="182">
        <v>120</v>
      </c>
      <c r="T15" s="182">
        <v>18785</v>
      </c>
      <c r="U15" s="182">
        <v>4285</v>
      </c>
      <c r="V15" s="168">
        <v>203039</v>
      </c>
      <c r="W15" s="182">
        <v>48941</v>
      </c>
      <c r="X15" s="182">
        <v>12741</v>
      </c>
      <c r="Y15" s="168">
        <v>61846</v>
      </c>
      <c r="Z15" s="182">
        <v>11348</v>
      </c>
      <c r="AA15" s="182">
        <v>26710</v>
      </c>
      <c r="AB15" s="182">
        <v>18498</v>
      </c>
      <c r="AC15" s="182">
        <v>94495</v>
      </c>
      <c r="AD15" s="182">
        <v>7937</v>
      </c>
      <c r="AE15" s="168">
        <v>59799</v>
      </c>
      <c r="AF15" s="182">
        <v>3511</v>
      </c>
      <c r="AG15" s="168">
        <v>103941</v>
      </c>
      <c r="AH15" s="182">
        <v>4983</v>
      </c>
      <c r="AI15" s="168">
        <v>102015</v>
      </c>
      <c r="AJ15" s="182">
        <v>27621</v>
      </c>
      <c r="AK15" s="182">
        <v>19565</v>
      </c>
      <c r="AL15" s="182">
        <v>17519</v>
      </c>
      <c r="AM15" s="182">
        <v>14702</v>
      </c>
      <c r="AN15" s="182">
        <v>22907</v>
      </c>
      <c r="AO15" s="182">
        <v>24432</v>
      </c>
      <c r="AP15" s="168">
        <v>111435</v>
      </c>
      <c r="AQ15" s="182">
        <v>12870</v>
      </c>
      <c r="AR15" s="182">
        <v>9758</v>
      </c>
      <c r="AS15" s="182">
        <v>24260</v>
      </c>
      <c r="AT15" s="182">
        <v>53015</v>
      </c>
      <c r="AU15" s="182">
        <v>18459</v>
      </c>
      <c r="AV15" s="168">
        <v>50873</v>
      </c>
      <c r="AW15" s="182">
        <v>17833</v>
      </c>
      <c r="AX15" s="182">
        <v>46170</v>
      </c>
      <c r="AY15" s="87">
        <v>12395</v>
      </c>
      <c r="AZ15" s="87">
        <v>8437</v>
      </c>
      <c r="BA15" s="87">
        <v>11584</v>
      </c>
      <c r="BB15" s="182">
        <v>44039</v>
      </c>
      <c r="BC15" s="182">
        <v>1826</v>
      </c>
      <c r="BD15" s="182">
        <v>10204</v>
      </c>
      <c r="BE15" s="182">
        <v>25590</v>
      </c>
      <c r="BF15" s="183">
        <v>3835</v>
      </c>
      <c r="BG15" s="162">
        <v>1341</v>
      </c>
      <c r="BH15" s="152">
        <v>1826220</v>
      </c>
      <c r="BI15" s="300"/>
      <c r="BJ15" s="38">
        <v>8</v>
      </c>
    </row>
    <row r="16" spans="1:62" ht="12.75">
      <c r="A16" s="300"/>
      <c r="B16" s="177">
        <v>9</v>
      </c>
      <c r="C16" s="193">
        <v>168705</v>
      </c>
      <c r="D16" s="37">
        <v>1423398</v>
      </c>
      <c r="E16" s="160">
        <v>20208</v>
      </c>
      <c r="F16" s="160">
        <v>7428</v>
      </c>
      <c r="G16" s="160">
        <v>20745</v>
      </c>
      <c r="H16" s="160">
        <v>1476</v>
      </c>
      <c r="I16" s="160">
        <v>14895</v>
      </c>
      <c r="J16" s="169">
        <v>44348</v>
      </c>
      <c r="K16" s="160">
        <v>18004</v>
      </c>
      <c r="L16" s="160">
        <v>9637</v>
      </c>
      <c r="M16" s="160">
        <v>1439</v>
      </c>
      <c r="N16" s="169">
        <v>52755</v>
      </c>
      <c r="O16" s="160">
        <v>1349</v>
      </c>
      <c r="P16" s="160">
        <v>2837</v>
      </c>
      <c r="Q16" s="160">
        <v>1700</v>
      </c>
      <c r="R16" s="160">
        <v>1058</v>
      </c>
      <c r="S16" s="160">
        <v>182</v>
      </c>
      <c r="T16" s="160">
        <v>17540</v>
      </c>
      <c r="U16" s="160">
        <v>1727</v>
      </c>
      <c r="V16" s="169">
        <v>199540</v>
      </c>
      <c r="W16" s="160">
        <v>28762</v>
      </c>
      <c r="X16" s="160">
        <v>16720</v>
      </c>
      <c r="Y16" s="169">
        <v>42315</v>
      </c>
      <c r="Z16" s="160">
        <v>8198</v>
      </c>
      <c r="AA16" s="160">
        <v>25178</v>
      </c>
      <c r="AB16" s="160">
        <v>14451</v>
      </c>
      <c r="AC16" s="160">
        <v>78992</v>
      </c>
      <c r="AD16" s="160">
        <v>4914</v>
      </c>
      <c r="AE16" s="169">
        <v>49831</v>
      </c>
      <c r="AF16" s="160">
        <v>3754</v>
      </c>
      <c r="AG16" s="169">
        <v>91588</v>
      </c>
      <c r="AH16" s="160">
        <v>16125</v>
      </c>
      <c r="AI16" s="169">
        <v>55379</v>
      </c>
      <c r="AJ16" s="160">
        <v>25656</v>
      </c>
      <c r="AK16" s="160">
        <v>18421</v>
      </c>
      <c r="AL16" s="160">
        <v>20392</v>
      </c>
      <c r="AM16" s="160">
        <v>13790</v>
      </c>
      <c r="AN16" s="160">
        <v>19000</v>
      </c>
      <c r="AO16" s="160">
        <v>28823</v>
      </c>
      <c r="AP16" s="169">
        <v>131815</v>
      </c>
      <c r="AQ16" s="160">
        <v>15035</v>
      </c>
      <c r="AR16" s="160">
        <v>9737</v>
      </c>
      <c r="AS16" s="160">
        <v>22954</v>
      </c>
      <c r="AT16" s="160">
        <v>44988</v>
      </c>
      <c r="AU16" s="160">
        <v>14950</v>
      </c>
      <c r="AV16" s="169">
        <v>50990</v>
      </c>
      <c r="AW16" s="160">
        <v>16369</v>
      </c>
      <c r="AX16" s="160">
        <v>37233</v>
      </c>
      <c r="AY16" s="164">
        <v>12405</v>
      </c>
      <c r="AZ16" s="164">
        <v>5238</v>
      </c>
      <c r="BA16" s="164">
        <v>5249</v>
      </c>
      <c r="BB16" s="160">
        <v>39109</v>
      </c>
      <c r="BC16" s="160">
        <v>2047</v>
      </c>
      <c r="BD16" s="160">
        <v>6851</v>
      </c>
      <c r="BE16" s="160">
        <v>24253</v>
      </c>
      <c r="BF16" s="184">
        <v>3696</v>
      </c>
      <c r="BG16" s="187">
        <v>1322</v>
      </c>
      <c r="BH16" s="155">
        <v>1592103</v>
      </c>
      <c r="BI16" s="300"/>
      <c r="BJ16" s="38">
        <v>9</v>
      </c>
    </row>
    <row r="17" spans="1:62" ht="13.5" thickBot="1">
      <c r="A17" s="300"/>
      <c r="B17" s="178" t="s">
        <v>108</v>
      </c>
      <c r="C17" s="194">
        <v>475352</v>
      </c>
      <c r="D17" s="189">
        <v>4740239</v>
      </c>
      <c r="E17" s="64">
        <v>64314</v>
      </c>
      <c r="F17" s="64">
        <v>19530</v>
      </c>
      <c r="G17" s="64">
        <v>83796</v>
      </c>
      <c r="H17" s="64">
        <v>8975</v>
      </c>
      <c r="I17" s="64">
        <v>61458</v>
      </c>
      <c r="J17" s="202">
        <v>152590</v>
      </c>
      <c r="K17" s="64">
        <v>51308</v>
      </c>
      <c r="L17" s="64">
        <v>32362</v>
      </c>
      <c r="M17" s="64">
        <v>3008</v>
      </c>
      <c r="N17" s="202">
        <v>219507</v>
      </c>
      <c r="O17" s="64">
        <v>6234</v>
      </c>
      <c r="P17" s="64">
        <v>11944</v>
      </c>
      <c r="Q17" s="64">
        <v>7992</v>
      </c>
      <c r="R17" s="64">
        <v>4191</v>
      </c>
      <c r="S17" s="64">
        <v>450</v>
      </c>
      <c r="T17" s="64">
        <v>55803</v>
      </c>
      <c r="U17" s="64">
        <v>8019</v>
      </c>
      <c r="V17" s="202">
        <v>608244</v>
      </c>
      <c r="W17" s="64">
        <v>124597</v>
      </c>
      <c r="X17" s="64">
        <v>43336</v>
      </c>
      <c r="Y17" s="202">
        <v>151535</v>
      </c>
      <c r="Z17" s="64">
        <v>27193</v>
      </c>
      <c r="AA17" s="64">
        <v>74829</v>
      </c>
      <c r="AB17" s="64">
        <v>45046</v>
      </c>
      <c r="AC17" s="64">
        <v>252242</v>
      </c>
      <c r="AD17" s="64">
        <v>19143</v>
      </c>
      <c r="AE17" s="202">
        <v>163531</v>
      </c>
      <c r="AF17" s="64">
        <v>10341</v>
      </c>
      <c r="AG17" s="202">
        <v>303364</v>
      </c>
      <c r="AH17" s="64">
        <v>24632</v>
      </c>
      <c r="AI17" s="202">
        <v>239520</v>
      </c>
      <c r="AJ17" s="64">
        <v>95595</v>
      </c>
      <c r="AK17" s="64">
        <v>61570</v>
      </c>
      <c r="AL17" s="64">
        <v>71719</v>
      </c>
      <c r="AM17" s="64">
        <v>43313</v>
      </c>
      <c r="AN17" s="64">
        <v>62679</v>
      </c>
      <c r="AO17" s="64">
        <v>80273</v>
      </c>
      <c r="AP17" s="202">
        <v>392182</v>
      </c>
      <c r="AQ17" s="64">
        <v>45257</v>
      </c>
      <c r="AR17" s="64">
        <v>37868</v>
      </c>
      <c r="AS17" s="64">
        <v>75019</v>
      </c>
      <c r="AT17" s="64">
        <v>154170</v>
      </c>
      <c r="AU17" s="64">
        <v>54832</v>
      </c>
      <c r="AV17" s="202">
        <v>155152</v>
      </c>
      <c r="AW17" s="64">
        <v>47715</v>
      </c>
      <c r="AX17" s="64">
        <v>135502</v>
      </c>
      <c r="AY17" s="64">
        <v>38689</v>
      </c>
      <c r="AZ17" s="64">
        <v>19426</v>
      </c>
      <c r="BA17" s="64">
        <v>28389</v>
      </c>
      <c r="BB17" s="64">
        <v>134090</v>
      </c>
      <c r="BC17" s="64">
        <v>6422</v>
      </c>
      <c r="BD17" s="64">
        <v>26137</v>
      </c>
      <c r="BE17" s="64">
        <v>78996</v>
      </c>
      <c r="BF17" s="64">
        <v>11967</v>
      </c>
      <c r="BG17" s="64">
        <v>4243</v>
      </c>
      <c r="BH17" s="156">
        <v>5215591</v>
      </c>
      <c r="BI17" s="300"/>
      <c r="BJ17" s="42" t="s">
        <v>108</v>
      </c>
    </row>
    <row r="18" spans="1:62" ht="13.5" thickBot="1">
      <c r="A18" s="300"/>
      <c r="B18" s="43" t="s">
        <v>109</v>
      </c>
      <c r="C18" s="157">
        <v>1287766</v>
      </c>
      <c r="D18" s="147">
        <v>11305610</v>
      </c>
      <c r="E18" s="149">
        <v>153264</v>
      </c>
      <c r="F18" s="150">
        <v>50631</v>
      </c>
      <c r="G18" s="150">
        <v>168794</v>
      </c>
      <c r="H18" s="150">
        <v>18504</v>
      </c>
      <c r="I18" s="150">
        <v>145337</v>
      </c>
      <c r="J18" s="150">
        <v>428678</v>
      </c>
      <c r="K18" s="150">
        <v>93612</v>
      </c>
      <c r="L18" s="150">
        <v>87740</v>
      </c>
      <c r="M18" s="150">
        <v>7176</v>
      </c>
      <c r="N18" s="150">
        <v>642205</v>
      </c>
      <c r="O18" s="150">
        <v>10621</v>
      </c>
      <c r="P18" s="150">
        <v>29999</v>
      </c>
      <c r="Q18" s="150">
        <v>17100</v>
      </c>
      <c r="R18" s="150">
        <v>9600</v>
      </c>
      <c r="S18" s="150">
        <v>1293</v>
      </c>
      <c r="T18" s="150">
        <v>153856</v>
      </c>
      <c r="U18" s="150">
        <v>10860</v>
      </c>
      <c r="V18" s="150">
        <v>1544323</v>
      </c>
      <c r="W18" s="150">
        <v>268397</v>
      </c>
      <c r="X18" s="150">
        <v>114254</v>
      </c>
      <c r="Y18" s="150">
        <v>358977</v>
      </c>
      <c r="Z18" s="150">
        <v>61540</v>
      </c>
      <c r="AA18" s="150">
        <v>207694</v>
      </c>
      <c r="AB18" s="150">
        <v>103098</v>
      </c>
      <c r="AC18" s="206">
        <v>699661</v>
      </c>
      <c r="AD18" s="150">
        <v>67480</v>
      </c>
      <c r="AE18" s="150">
        <v>400995</v>
      </c>
      <c r="AF18" s="150">
        <v>27986</v>
      </c>
      <c r="AG18" s="150">
        <v>777891</v>
      </c>
      <c r="AH18" s="150">
        <v>69022</v>
      </c>
      <c r="AI18" s="150">
        <v>437187</v>
      </c>
      <c r="AJ18" s="150">
        <v>211698</v>
      </c>
      <c r="AK18" s="150">
        <v>149966</v>
      </c>
      <c r="AL18" s="150">
        <v>191558</v>
      </c>
      <c r="AM18" s="150">
        <v>132302</v>
      </c>
      <c r="AN18" s="150">
        <v>180186</v>
      </c>
      <c r="AO18" s="150">
        <v>154252</v>
      </c>
      <c r="AP18" s="150">
        <v>854976</v>
      </c>
      <c r="AQ18" s="150">
        <v>101562</v>
      </c>
      <c r="AR18" s="150">
        <v>74580</v>
      </c>
      <c r="AS18" s="150">
        <v>160405</v>
      </c>
      <c r="AT18" s="150">
        <v>311858</v>
      </c>
      <c r="AU18" s="150">
        <v>116293</v>
      </c>
      <c r="AV18" s="150">
        <v>343623</v>
      </c>
      <c r="AW18" s="150">
        <v>123252</v>
      </c>
      <c r="AX18" s="150">
        <v>313632</v>
      </c>
      <c r="AY18" s="150">
        <v>93706</v>
      </c>
      <c r="AZ18" s="150">
        <v>26955</v>
      </c>
      <c r="BA18" s="150">
        <v>41382</v>
      </c>
      <c r="BB18" s="150">
        <v>298734</v>
      </c>
      <c r="BC18" s="150">
        <v>14213</v>
      </c>
      <c r="BD18" s="150">
        <v>61532</v>
      </c>
      <c r="BE18" s="150">
        <v>149812</v>
      </c>
      <c r="BF18" s="150">
        <v>21625</v>
      </c>
      <c r="BG18" s="150">
        <v>9733</v>
      </c>
      <c r="BH18" s="157">
        <v>12593376</v>
      </c>
      <c r="BI18" s="300"/>
      <c r="BJ18" s="43" t="s">
        <v>109</v>
      </c>
    </row>
    <row r="19" spans="1:62" ht="12.75">
      <c r="A19" s="300"/>
      <c r="B19" s="27">
        <v>10</v>
      </c>
      <c r="C19" s="196">
        <v>162729</v>
      </c>
      <c r="D19" s="36">
        <v>1378356</v>
      </c>
      <c r="E19" s="185">
        <v>13028</v>
      </c>
      <c r="F19" s="185">
        <v>5883</v>
      </c>
      <c r="G19" s="185">
        <v>21415</v>
      </c>
      <c r="H19" s="185">
        <v>1710</v>
      </c>
      <c r="I19" s="185">
        <v>16185</v>
      </c>
      <c r="J19" s="170">
        <v>52467</v>
      </c>
      <c r="K19" s="185">
        <v>9155</v>
      </c>
      <c r="L19" s="185">
        <v>10248</v>
      </c>
      <c r="M19" s="185">
        <v>816</v>
      </c>
      <c r="N19" s="170">
        <v>60216</v>
      </c>
      <c r="O19" s="185">
        <v>786</v>
      </c>
      <c r="P19" s="185">
        <v>2946</v>
      </c>
      <c r="Q19" s="185">
        <v>2658</v>
      </c>
      <c r="R19" s="185">
        <v>689</v>
      </c>
      <c r="S19" s="185">
        <v>239</v>
      </c>
      <c r="T19" s="185">
        <v>27635</v>
      </c>
      <c r="U19" s="185">
        <v>693</v>
      </c>
      <c r="V19" s="170">
        <v>235804</v>
      </c>
      <c r="W19" s="185">
        <v>33281</v>
      </c>
      <c r="X19" s="185">
        <v>15751</v>
      </c>
      <c r="Y19" s="170">
        <v>36784</v>
      </c>
      <c r="Z19" s="185">
        <v>5879</v>
      </c>
      <c r="AA19" s="185">
        <v>28176</v>
      </c>
      <c r="AB19" s="185">
        <v>10450</v>
      </c>
      <c r="AC19" s="185">
        <v>95148</v>
      </c>
      <c r="AD19" s="185">
        <v>8144</v>
      </c>
      <c r="AE19" s="170">
        <v>44303</v>
      </c>
      <c r="AF19" s="185">
        <v>4303</v>
      </c>
      <c r="AG19" s="170">
        <v>85367</v>
      </c>
      <c r="AH19" s="185">
        <v>15796</v>
      </c>
      <c r="AI19" s="170">
        <v>43147</v>
      </c>
      <c r="AJ19" s="185">
        <v>23494</v>
      </c>
      <c r="AK19" s="185">
        <v>17644</v>
      </c>
      <c r="AL19" s="185">
        <v>13341</v>
      </c>
      <c r="AM19" s="185">
        <v>18501</v>
      </c>
      <c r="AN19" s="185">
        <v>16644</v>
      </c>
      <c r="AO19" s="185">
        <v>19699</v>
      </c>
      <c r="AP19" s="170">
        <v>109270</v>
      </c>
      <c r="AQ19" s="185">
        <v>14514</v>
      </c>
      <c r="AR19" s="185">
        <v>7370</v>
      </c>
      <c r="AS19" s="185">
        <v>18307</v>
      </c>
      <c r="AT19" s="185">
        <v>45029</v>
      </c>
      <c r="AU19" s="185">
        <v>10304</v>
      </c>
      <c r="AV19" s="170">
        <v>49693</v>
      </c>
      <c r="AW19" s="185">
        <v>14809</v>
      </c>
      <c r="AX19" s="185">
        <v>37541</v>
      </c>
      <c r="AY19" s="93">
        <v>11721</v>
      </c>
      <c r="AZ19" s="93">
        <v>1559</v>
      </c>
      <c r="BA19" s="93">
        <v>2653</v>
      </c>
      <c r="BB19" s="185">
        <v>32566</v>
      </c>
      <c r="BC19" s="185">
        <v>1229</v>
      </c>
      <c r="BD19" s="185">
        <v>5675</v>
      </c>
      <c r="BE19" s="185">
        <v>15275</v>
      </c>
      <c r="BF19" s="186">
        <v>1569</v>
      </c>
      <c r="BG19" s="163">
        <v>847</v>
      </c>
      <c r="BH19" s="152">
        <v>1541085</v>
      </c>
      <c r="BI19" s="300"/>
      <c r="BJ19" s="38">
        <v>10</v>
      </c>
    </row>
    <row r="20" spans="1:62" ht="12.75">
      <c r="A20" s="300"/>
      <c r="B20" s="27">
        <v>11</v>
      </c>
      <c r="C20" s="196">
        <v>169864</v>
      </c>
      <c r="D20" s="37">
        <v>1041205</v>
      </c>
      <c r="E20" s="185">
        <v>14414</v>
      </c>
      <c r="F20" s="185">
        <v>4838</v>
      </c>
      <c r="G20" s="185">
        <v>9230</v>
      </c>
      <c r="H20" s="185">
        <v>1241</v>
      </c>
      <c r="I20" s="185">
        <v>10885</v>
      </c>
      <c r="J20" s="170">
        <v>38010</v>
      </c>
      <c r="K20" s="185">
        <v>6580</v>
      </c>
      <c r="L20" s="185">
        <v>12051</v>
      </c>
      <c r="M20" s="185">
        <v>401</v>
      </c>
      <c r="N20" s="170">
        <v>60673</v>
      </c>
      <c r="O20" s="185">
        <v>605</v>
      </c>
      <c r="P20" s="185">
        <v>2564</v>
      </c>
      <c r="Q20" s="185">
        <v>1582</v>
      </c>
      <c r="R20" s="185">
        <v>640</v>
      </c>
      <c r="S20" s="185">
        <v>78</v>
      </c>
      <c r="T20" s="185">
        <v>18702</v>
      </c>
      <c r="U20" s="185">
        <v>336</v>
      </c>
      <c r="V20" s="170">
        <v>118628</v>
      </c>
      <c r="W20" s="185">
        <v>24585</v>
      </c>
      <c r="X20" s="185">
        <v>16099</v>
      </c>
      <c r="Y20" s="170">
        <v>30323</v>
      </c>
      <c r="Z20" s="185">
        <v>5663</v>
      </c>
      <c r="AA20" s="185">
        <v>19985</v>
      </c>
      <c r="AB20" s="185">
        <v>13200</v>
      </c>
      <c r="AC20" s="185">
        <v>101750</v>
      </c>
      <c r="AD20" s="185">
        <v>9325</v>
      </c>
      <c r="AE20" s="170">
        <v>47799</v>
      </c>
      <c r="AF20" s="185">
        <v>3050</v>
      </c>
      <c r="AG20" s="170">
        <v>87359</v>
      </c>
      <c r="AH20" s="185">
        <v>9808</v>
      </c>
      <c r="AI20" s="170">
        <v>30440</v>
      </c>
      <c r="AJ20" s="185">
        <v>21081</v>
      </c>
      <c r="AK20" s="185">
        <v>11118</v>
      </c>
      <c r="AL20" s="185">
        <v>15548</v>
      </c>
      <c r="AM20" s="185">
        <v>15232</v>
      </c>
      <c r="AN20" s="185">
        <v>18516</v>
      </c>
      <c r="AO20" s="185">
        <v>8431</v>
      </c>
      <c r="AP20" s="170">
        <v>64436</v>
      </c>
      <c r="AQ20" s="185">
        <v>9342</v>
      </c>
      <c r="AR20" s="185">
        <v>4927</v>
      </c>
      <c r="AS20" s="185">
        <v>9141</v>
      </c>
      <c r="AT20" s="185">
        <v>26183</v>
      </c>
      <c r="AU20" s="185">
        <v>8538</v>
      </c>
      <c r="AV20" s="170">
        <v>34576</v>
      </c>
      <c r="AW20" s="185">
        <v>11561</v>
      </c>
      <c r="AX20" s="185">
        <v>24483</v>
      </c>
      <c r="AY20" s="93">
        <v>8872</v>
      </c>
      <c r="AZ20" s="93">
        <v>1934</v>
      </c>
      <c r="BA20" s="93">
        <v>2164</v>
      </c>
      <c r="BB20" s="185">
        <v>28681</v>
      </c>
      <c r="BC20" s="185">
        <v>1043</v>
      </c>
      <c r="BD20" s="185">
        <v>4696</v>
      </c>
      <c r="BE20" s="185">
        <v>7809</v>
      </c>
      <c r="BF20" s="186">
        <v>1170</v>
      </c>
      <c r="BG20" s="163">
        <v>879</v>
      </c>
      <c r="BH20" s="152">
        <v>1211069</v>
      </c>
      <c r="BI20" s="300"/>
      <c r="BJ20" s="38">
        <v>11</v>
      </c>
    </row>
    <row r="21" spans="1:62" ht="15.75" customHeight="1">
      <c r="A21" s="300"/>
      <c r="B21" s="27">
        <v>12</v>
      </c>
      <c r="C21" s="196">
        <v>158322</v>
      </c>
      <c r="D21" s="37">
        <v>1292532</v>
      </c>
      <c r="E21" s="185">
        <v>14685</v>
      </c>
      <c r="F21" s="185">
        <v>8695</v>
      </c>
      <c r="G21" s="185">
        <v>9158</v>
      </c>
      <c r="H21" s="185">
        <v>1944</v>
      </c>
      <c r="I21" s="185">
        <v>14876</v>
      </c>
      <c r="J21" s="170">
        <v>67953</v>
      </c>
      <c r="K21" s="185">
        <v>10232</v>
      </c>
      <c r="L21" s="185">
        <v>11647</v>
      </c>
      <c r="M21" s="185">
        <v>530</v>
      </c>
      <c r="N21" s="170">
        <v>91606</v>
      </c>
      <c r="O21" s="185">
        <v>1459</v>
      </c>
      <c r="P21" s="185">
        <v>3293</v>
      </c>
      <c r="Q21" s="185">
        <v>1999</v>
      </c>
      <c r="R21" s="185">
        <v>921</v>
      </c>
      <c r="S21" s="185">
        <v>129</v>
      </c>
      <c r="T21" s="185">
        <v>15476</v>
      </c>
      <c r="U21" s="185">
        <v>915</v>
      </c>
      <c r="V21" s="170">
        <v>151986</v>
      </c>
      <c r="W21" s="185">
        <v>29230</v>
      </c>
      <c r="X21" s="185">
        <v>12924</v>
      </c>
      <c r="Y21" s="170">
        <v>21556</v>
      </c>
      <c r="Z21" s="185">
        <v>6054</v>
      </c>
      <c r="AA21" s="185">
        <v>32366</v>
      </c>
      <c r="AB21" s="185">
        <v>21677</v>
      </c>
      <c r="AC21" s="185">
        <v>125274</v>
      </c>
      <c r="AD21" s="185">
        <v>23834</v>
      </c>
      <c r="AE21" s="170">
        <v>49671</v>
      </c>
      <c r="AF21" s="185">
        <v>4794</v>
      </c>
      <c r="AG21" s="170">
        <v>107953</v>
      </c>
      <c r="AH21" s="185">
        <v>7262</v>
      </c>
      <c r="AI21" s="170">
        <v>48182</v>
      </c>
      <c r="AJ21" s="185">
        <v>15314</v>
      </c>
      <c r="AK21" s="185">
        <v>17031</v>
      </c>
      <c r="AL21" s="185">
        <v>17158</v>
      </c>
      <c r="AM21" s="185">
        <v>18929</v>
      </c>
      <c r="AN21" s="185">
        <v>25926</v>
      </c>
      <c r="AO21" s="185">
        <v>10017</v>
      </c>
      <c r="AP21" s="170">
        <v>62553</v>
      </c>
      <c r="AQ21" s="185">
        <v>8166</v>
      </c>
      <c r="AR21" s="185">
        <v>8099</v>
      </c>
      <c r="AS21" s="186">
        <v>9379</v>
      </c>
      <c r="AT21" s="185">
        <v>23446</v>
      </c>
      <c r="AU21" s="172">
        <v>7456</v>
      </c>
      <c r="AV21" s="171">
        <v>42762</v>
      </c>
      <c r="AW21" s="185">
        <v>14273</v>
      </c>
      <c r="AX21" s="185">
        <v>28811</v>
      </c>
      <c r="AY21" s="93">
        <v>9680</v>
      </c>
      <c r="AZ21" s="93">
        <v>1102</v>
      </c>
      <c r="BA21" s="93">
        <v>4256</v>
      </c>
      <c r="BB21" s="185">
        <v>41760</v>
      </c>
      <c r="BC21" s="185">
        <v>2898</v>
      </c>
      <c r="BD21" s="185">
        <v>5632</v>
      </c>
      <c r="BE21" s="185">
        <v>16856</v>
      </c>
      <c r="BF21" s="186">
        <v>2073</v>
      </c>
      <c r="BG21" s="163">
        <v>674</v>
      </c>
      <c r="BH21" s="152">
        <v>1450854</v>
      </c>
      <c r="BI21" s="300"/>
      <c r="BJ21" s="38">
        <v>12</v>
      </c>
    </row>
    <row r="22" spans="1:62" ht="13.5" thickBot="1">
      <c r="A22" s="7"/>
      <c r="B22" s="74" t="s">
        <v>106</v>
      </c>
      <c r="C22" s="8">
        <v>490915</v>
      </c>
      <c r="D22" s="189">
        <v>3712093</v>
      </c>
      <c r="E22" s="49">
        <v>42127</v>
      </c>
      <c r="F22" s="49">
        <v>19416</v>
      </c>
      <c r="G22" s="49">
        <v>39803</v>
      </c>
      <c r="H22" s="49">
        <v>4895</v>
      </c>
      <c r="I22" s="49">
        <v>41946</v>
      </c>
      <c r="J22" s="203">
        <v>158430</v>
      </c>
      <c r="K22" s="49">
        <v>25967</v>
      </c>
      <c r="L22" s="49">
        <v>33946</v>
      </c>
      <c r="M22" s="49">
        <v>1747</v>
      </c>
      <c r="N22" s="203">
        <v>212495</v>
      </c>
      <c r="O22" s="49">
        <v>2850</v>
      </c>
      <c r="P22" s="49">
        <v>8803</v>
      </c>
      <c r="Q22" s="49">
        <v>6239</v>
      </c>
      <c r="R22" s="49">
        <v>2250</v>
      </c>
      <c r="S22" s="49">
        <v>446</v>
      </c>
      <c r="T22" s="49">
        <v>61813</v>
      </c>
      <c r="U22" s="49">
        <v>1944</v>
      </c>
      <c r="V22" s="203">
        <v>506418</v>
      </c>
      <c r="W22" s="49">
        <v>87096</v>
      </c>
      <c r="X22" s="49">
        <v>44774</v>
      </c>
      <c r="Y22" s="203">
        <v>88663</v>
      </c>
      <c r="Z22" s="49">
        <v>17596</v>
      </c>
      <c r="AA22" s="49">
        <v>80527</v>
      </c>
      <c r="AB22" s="49">
        <v>45327</v>
      </c>
      <c r="AC22" s="207">
        <v>322172</v>
      </c>
      <c r="AD22" s="49">
        <v>41303</v>
      </c>
      <c r="AE22" s="203">
        <v>141773</v>
      </c>
      <c r="AF22" s="49">
        <v>12147</v>
      </c>
      <c r="AG22" s="203">
        <v>280679</v>
      </c>
      <c r="AH22" s="49">
        <v>32866</v>
      </c>
      <c r="AI22" s="203">
        <v>121769</v>
      </c>
      <c r="AJ22" s="49">
        <v>59889</v>
      </c>
      <c r="AK22" s="49">
        <v>45793</v>
      </c>
      <c r="AL22" s="49">
        <v>46047</v>
      </c>
      <c r="AM22" s="49">
        <v>52662</v>
      </c>
      <c r="AN22" s="49">
        <v>61086</v>
      </c>
      <c r="AO22" s="49">
        <v>38147</v>
      </c>
      <c r="AP22" s="203">
        <v>236259</v>
      </c>
      <c r="AQ22" s="49">
        <v>32022</v>
      </c>
      <c r="AR22" s="49">
        <v>20396</v>
      </c>
      <c r="AS22" s="49">
        <v>36827</v>
      </c>
      <c r="AT22" s="49">
        <v>94658</v>
      </c>
      <c r="AU22" s="49">
        <v>26298</v>
      </c>
      <c r="AV22" s="203">
        <v>127031</v>
      </c>
      <c r="AW22" s="49">
        <v>40643</v>
      </c>
      <c r="AX22" s="49">
        <v>90835</v>
      </c>
      <c r="AY22" s="49">
        <v>30273</v>
      </c>
      <c r="AZ22" s="49">
        <v>4595</v>
      </c>
      <c r="BA22" s="49">
        <v>9073</v>
      </c>
      <c r="BB22" s="49">
        <v>103007</v>
      </c>
      <c r="BC22" s="49">
        <v>5170</v>
      </c>
      <c r="BD22" s="49">
        <v>16003</v>
      </c>
      <c r="BE22" s="49">
        <v>39940</v>
      </c>
      <c r="BF22" s="49">
        <v>4812</v>
      </c>
      <c r="BG22" s="49">
        <v>2400</v>
      </c>
      <c r="BH22" s="158">
        <v>4203008</v>
      </c>
      <c r="BI22" s="7"/>
      <c r="BJ22" s="42" t="s">
        <v>106</v>
      </c>
    </row>
    <row r="23" spans="1:62" ht="19.5" customHeight="1" thickBot="1">
      <c r="A23" s="11"/>
      <c r="B23" s="25" t="s">
        <v>130</v>
      </c>
      <c r="C23" s="148">
        <v>1778681</v>
      </c>
      <c r="D23" s="197">
        <v>15017703</v>
      </c>
      <c r="E23" s="149">
        <v>195391</v>
      </c>
      <c r="F23" s="150">
        <v>70047</v>
      </c>
      <c r="G23" s="150">
        <v>208597</v>
      </c>
      <c r="H23" s="150">
        <v>23399</v>
      </c>
      <c r="I23" s="150">
        <v>187283</v>
      </c>
      <c r="J23" s="150">
        <v>587108</v>
      </c>
      <c r="K23" s="150">
        <v>119579</v>
      </c>
      <c r="L23" s="150">
        <v>121686</v>
      </c>
      <c r="M23" s="150">
        <v>8923</v>
      </c>
      <c r="N23" s="150">
        <v>854700</v>
      </c>
      <c r="O23" s="150">
        <v>13471</v>
      </c>
      <c r="P23" s="150">
        <v>38802</v>
      </c>
      <c r="Q23" s="150">
        <v>23339</v>
      </c>
      <c r="R23" s="150">
        <v>11850</v>
      </c>
      <c r="S23" s="150">
        <v>1739</v>
      </c>
      <c r="T23" s="150">
        <v>215669</v>
      </c>
      <c r="U23" s="150">
        <v>12804</v>
      </c>
      <c r="V23" s="150">
        <v>2050741</v>
      </c>
      <c r="W23" s="150">
        <v>355493</v>
      </c>
      <c r="X23" s="150">
        <v>159028</v>
      </c>
      <c r="Y23" s="150">
        <v>447640</v>
      </c>
      <c r="Z23" s="150">
        <v>79136</v>
      </c>
      <c r="AA23" s="150">
        <v>288221</v>
      </c>
      <c r="AB23" s="150">
        <v>148425</v>
      </c>
      <c r="AC23" s="150">
        <v>1021833</v>
      </c>
      <c r="AD23" s="150">
        <v>108783</v>
      </c>
      <c r="AE23" s="150">
        <v>542768</v>
      </c>
      <c r="AF23" s="150">
        <v>40133</v>
      </c>
      <c r="AG23" s="150">
        <v>1058570</v>
      </c>
      <c r="AH23" s="150">
        <v>101888</v>
      </c>
      <c r="AI23" s="150">
        <v>558956</v>
      </c>
      <c r="AJ23" s="150">
        <v>271587</v>
      </c>
      <c r="AK23" s="150">
        <v>195759</v>
      </c>
      <c r="AL23" s="150">
        <v>237605</v>
      </c>
      <c r="AM23" s="150">
        <v>184964</v>
      </c>
      <c r="AN23" s="150">
        <v>241272</v>
      </c>
      <c r="AO23" s="150">
        <v>192399</v>
      </c>
      <c r="AP23" s="150">
        <v>1091235</v>
      </c>
      <c r="AQ23" s="150">
        <v>133584</v>
      </c>
      <c r="AR23" s="150">
        <v>94976</v>
      </c>
      <c r="AS23" s="150">
        <v>197232</v>
      </c>
      <c r="AT23" s="150">
        <v>406516</v>
      </c>
      <c r="AU23" s="150">
        <v>142591</v>
      </c>
      <c r="AV23" s="150">
        <v>470654</v>
      </c>
      <c r="AW23" s="150">
        <v>163895</v>
      </c>
      <c r="AX23" s="150">
        <v>404467</v>
      </c>
      <c r="AY23" s="150">
        <v>123979</v>
      </c>
      <c r="AZ23" s="150">
        <v>31550</v>
      </c>
      <c r="BA23" s="150">
        <v>50455</v>
      </c>
      <c r="BB23" s="150">
        <v>401741</v>
      </c>
      <c r="BC23" s="150">
        <v>19383</v>
      </c>
      <c r="BD23" s="150">
        <v>77535</v>
      </c>
      <c r="BE23" s="150">
        <v>189752</v>
      </c>
      <c r="BF23" s="150">
        <v>26437</v>
      </c>
      <c r="BG23" s="150">
        <v>12133</v>
      </c>
      <c r="BH23" s="159">
        <v>16796384</v>
      </c>
      <c r="BI23" s="11"/>
      <c r="BJ23" s="209" t="s">
        <v>130</v>
      </c>
    </row>
    <row r="24" spans="1:62" ht="16.5" customHeight="1">
      <c r="A24" s="23"/>
      <c r="B24" s="24"/>
      <c r="C24" s="21"/>
      <c r="D24" s="5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51"/>
      <c r="AC24" s="21"/>
      <c r="AD24" s="21"/>
      <c r="AE24" s="21"/>
      <c r="AF24" s="21"/>
      <c r="AG24" s="21"/>
      <c r="AH24" s="2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3"/>
      <c r="BJ24" s="24"/>
    </row>
    <row r="25" spans="1:62" ht="18" customHeight="1" thickBot="1">
      <c r="A25" s="29"/>
      <c r="B25" s="30" t="s">
        <v>136</v>
      </c>
      <c r="C25" s="17"/>
      <c r="D25" s="61">
        <f>BH25-C25</f>
        <v>0</v>
      </c>
      <c r="E25" s="20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9"/>
      <c r="AI25" s="16"/>
      <c r="AJ25" s="17"/>
      <c r="AK25" s="16"/>
      <c r="AL25" s="17"/>
      <c r="AM25" s="16"/>
      <c r="AN25" s="17"/>
      <c r="AO25" s="16"/>
      <c r="AP25" s="20"/>
      <c r="AQ25" s="20"/>
      <c r="AR25" s="20"/>
      <c r="AS25" s="20"/>
      <c r="AT25" s="67"/>
      <c r="AU25" s="20"/>
      <c r="AV25" s="20"/>
      <c r="AW25" s="20"/>
      <c r="AX25" s="20"/>
      <c r="AY25" s="20"/>
      <c r="AZ25" s="20"/>
      <c r="BA25" s="20"/>
      <c r="BB25" s="20"/>
      <c r="BC25" s="20"/>
      <c r="BD25" s="17"/>
      <c r="BE25" s="17"/>
      <c r="BF25" s="17"/>
      <c r="BG25" s="17"/>
      <c r="BH25" s="34"/>
      <c r="BI25" s="29"/>
      <c r="BJ25" s="30" t="s">
        <v>134</v>
      </c>
    </row>
    <row r="26" spans="1:62" ht="12.75">
      <c r="A26" s="292">
        <v>2017</v>
      </c>
      <c r="B26" s="283">
        <v>1</v>
      </c>
      <c r="C26" s="302">
        <v>125130</v>
      </c>
      <c r="D26" s="58">
        <f>BH26-C26</f>
        <v>848286</v>
      </c>
      <c r="E26" s="305">
        <v>10097</v>
      </c>
      <c r="F26" s="306">
        <v>2152</v>
      </c>
      <c r="G26" s="306">
        <v>4276</v>
      </c>
      <c r="H26" s="306">
        <v>751</v>
      </c>
      <c r="I26" s="306">
        <v>7359</v>
      </c>
      <c r="J26" s="65">
        <v>32215</v>
      </c>
      <c r="K26" s="306">
        <v>5401</v>
      </c>
      <c r="L26" s="306">
        <v>10291</v>
      </c>
      <c r="M26" s="306">
        <v>258</v>
      </c>
      <c r="N26" s="65">
        <v>61489</v>
      </c>
      <c r="O26" s="306">
        <v>744</v>
      </c>
      <c r="P26" s="306">
        <v>1203</v>
      </c>
      <c r="Q26" s="306">
        <v>928</v>
      </c>
      <c r="R26" s="306">
        <v>363</v>
      </c>
      <c r="S26" s="306">
        <v>76</v>
      </c>
      <c r="T26" s="306">
        <v>7482</v>
      </c>
      <c r="U26" s="306">
        <v>255</v>
      </c>
      <c r="V26" s="65">
        <v>83225</v>
      </c>
      <c r="W26" s="306">
        <v>15537</v>
      </c>
      <c r="X26" s="306">
        <v>5017</v>
      </c>
      <c r="Y26" s="65">
        <v>19623</v>
      </c>
      <c r="Z26" s="306">
        <v>3170</v>
      </c>
      <c r="AA26" s="306">
        <v>13206</v>
      </c>
      <c r="AB26" s="306">
        <v>5760</v>
      </c>
      <c r="AC26" s="65">
        <v>158279</v>
      </c>
      <c r="AD26" s="306">
        <v>9452</v>
      </c>
      <c r="AE26" s="65">
        <v>29775</v>
      </c>
      <c r="AF26" s="306">
        <v>1161</v>
      </c>
      <c r="AG26" s="65">
        <v>60670</v>
      </c>
      <c r="AH26" s="307">
        <v>4248</v>
      </c>
      <c r="AI26" s="262">
        <v>19348</v>
      </c>
      <c r="AJ26" s="307">
        <v>9316</v>
      </c>
      <c r="AK26" s="307">
        <v>8140</v>
      </c>
      <c r="AL26" s="307">
        <v>13485</v>
      </c>
      <c r="AM26" s="307">
        <v>16569</v>
      </c>
      <c r="AN26" s="307">
        <v>13643</v>
      </c>
      <c r="AO26" s="307">
        <v>3774</v>
      </c>
      <c r="AP26" s="262">
        <v>41104</v>
      </c>
      <c r="AQ26" s="307">
        <v>10252</v>
      </c>
      <c r="AR26" s="307">
        <v>3402</v>
      </c>
      <c r="AS26" s="307">
        <v>10307</v>
      </c>
      <c r="AT26" s="306">
        <v>22771</v>
      </c>
      <c r="AU26" s="306">
        <v>4307</v>
      </c>
      <c r="AV26" s="306">
        <v>27318</v>
      </c>
      <c r="AW26" s="306">
        <v>8752</v>
      </c>
      <c r="AX26" s="306">
        <v>32191</v>
      </c>
      <c r="AY26" s="306">
        <v>6702</v>
      </c>
      <c r="AZ26" s="306">
        <v>842</v>
      </c>
      <c r="BA26" s="306">
        <v>2059</v>
      </c>
      <c r="BB26" s="306">
        <v>21555</v>
      </c>
      <c r="BC26" s="306">
        <v>1143</v>
      </c>
      <c r="BD26" s="306">
        <v>4394</v>
      </c>
      <c r="BE26" s="306">
        <v>10951</v>
      </c>
      <c r="BF26" s="306">
        <v>1040</v>
      </c>
      <c r="BG26" s="307">
        <v>458</v>
      </c>
      <c r="BH26" s="226">
        <v>973416</v>
      </c>
      <c r="BI26" s="292">
        <v>2017</v>
      </c>
      <c r="BJ26" s="26">
        <v>1</v>
      </c>
    </row>
    <row r="27" spans="1:62" ht="12.75">
      <c r="A27" s="293"/>
      <c r="B27" s="177">
        <v>2</v>
      </c>
      <c r="C27" s="303">
        <v>127579</v>
      </c>
      <c r="D27" s="59">
        <f>BH27-C27</f>
        <v>799794</v>
      </c>
      <c r="E27" s="308">
        <v>15799</v>
      </c>
      <c r="F27" s="309">
        <v>2397</v>
      </c>
      <c r="G27" s="309">
        <v>6771</v>
      </c>
      <c r="H27" s="309">
        <v>906</v>
      </c>
      <c r="I27" s="309">
        <v>9224</v>
      </c>
      <c r="J27" s="66">
        <v>47043</v>
      </c>
      <c r="K27" s="309">
        <v>3213</v>
      </c>
      <c r="L27" s="309">
        <v>10133</v>
      </c>
      <c r="M27" s="309">
        <v>521</v>
      </c>
      <c r="N27" s="66">
        <v>58385</v>
      </c>
      <c r="O27" s="309">
        <v>696</v>
      </c>
      <c r="P27" s="309">
        <v>1554</v>
      </c>
      <c r="Q27" s="309">
        <v>976</v>
      </c>
      <c r="R27" s="309">
        <v>320</v>
      </c>
      <c r="S27" s="309">
        <v>46</v>
      </c>
      <c r="T27" s="309">
        <v>9366</v>
      </c>
      <c r="U27" s="309">
        <v>372</v>
      </c>
      <c r="V27" s="66">
        <v>89788</v>
      </c>
      <c r="W27" s="309">
        <v>17172</v>
      </c>
      <c r="X27" s="309">
        <v>5266</v>
      </c>
      <c r="Y27" s="66">
        <v>25410</v>
      </c>
      <c r="Z27" s="309">
        <v>5489</v>
      </c>
      <c r="AA27" s="309">
        <v>13640</v>
      </c>
      <c r="AB27" s="309">
        <v>6143</v>
      </c>
      <c r="AC27" s="66">
        <v>83070</v>
      </c>
      <c r="AD27" s="309">
        <v>7050</v>
      </c>
      <c r="AE27" s="66">
        <v>35032</v>
      </c>
      <c r="AF27" s="309">
        <v>1473</v>
      </c>
      <c r="AG27" s="66">
        <v>79265</v>
      </c>
      <c r="AH27" s="310">
        <v>6468</v>
      </c>
      <c r="AI27" s="263">
        <v>21101</v>
      </c>
      <c r="AJ27" s="310">
        <v>9598</v>
      </c>
      <c r="AK27" s="310">
        <v>8167</v>
      </c>
      <c r="AL27" s="310">
        <v>12135</v>
      </c>
      <c r="AM27" s="310">
        <v>10717</v>
      </c>
      <c r="AN27" s="310">
        <v>10504</v>
      </c>
      <c r="AO27" s="310">
        <v>4102</v>
      </c>
      <c r="AP27" s="263">
        <v>31643</v>
      </c>
      <c r="AQ27" s="310">
        <v>7069</v>
      </c>
      <c r="AR27" s="310">
        <v>2236</v>
      </c>
      <c r="AS27" s="310">
        <v>8863</v>
      </c>
      <c r="AT27" s="309">
        <v>21539</v>
      </c>
      <c r="AU27" s="309">
        <v>5170</v>
      </c>
      <c r="AV27" s="309">
        <v>22034</v>
      </c>
      <c r="AW27" s="309">
        <v>10941</v>
      </c>
      <c r="AX27" s="309">
        <v>30182</v>
      </c>
      <c r="AY27" s="309">
        <v>8473</v>
      </c>
      <c r="AZ27" s="309">
        <v>840</v>
      </c>
      <c r="BA27" s="309">
        <v>1219</v>
      </c>
      <c r="BB27" s="309">
        <v>18441</v>
      </c>
      <c r="BC27" s="309">
        <v>794</v>
      </c>
      <c r="BD27" s="309">
        <v>4478</v>
      </c>
      <c r="BE27" s="309">
        <v>5773</v>
      </c>
      <c r="BF27" s="309">
        <v>453</v>
      </c>
      <c r="BG27" s="310">
        <v>334</v>
      </c>
      <c r="BH27" s="192">
        <v>927373</v>
      </c>
      <c r="BI27" s="293"/>
      <c r="BJ27" s="27">
        <v>2</v>
      </c>
    </row>
    <row r="28" spans="1:62" ht="13.5" thickBot="1">
      <c r="A28" s="293"/>
      <c r="B28" s="291">
        <v>3</v>
      </c>
      <c r="C28" s="303">
        <v>159006</v>
      </c>
      <c r="D28" s="60">
        <f>BH28-C28</f>
        <v>1153657</v>
      </c>
      <c r="E28" s="308">
        <v>16362</v>
      </c>
      <c r="F28" s="309">
        <v>4066</v>
      </c>
      <c r="G28" s="309">
        <v>11347</v>
      </c>
      <c r="H28" s="309">
        <v>1566</v>
      </c>
      <c r="I28" s="309">
        <v>15697</v>
      </c>
      <c r="J28" s="66">
        <v>40849</v>
      </c>
      <c r="K28" s="309">
        <v>5484</v>
      </c>
      <c r="L28" s="309">
        <v>11210</v>
      </c>
      <c r="M28" s="309">
        <v>477</v>
      </c>
      <c r="N28" s="66">
        <v>124604</v>
      </c>
      <c r="O28" s="309">
        <v>829</v>
      </c>
      <c r="P28" s="309">
        <v>2677</v>
      </c>
      <c r="Q28" s="309">
        <v>1692</v>
      </c>
      <c r="R28" s="309">
        <v>538</v>
      </c>
      <c r="S28" s="309">
        <v>56</v>
      </c>
      <c r="T28" s="309">
        <v>16477</v>
      </c>
      <c r="U28" s="309">
        <v>513</v>
      </c>
      <c r="V28" s="66">
        <v>143827</v>
      </c>
      <c r="W28" s="309">
        <v>22471</v>
      </c>
      <c r="X28" s="309">
        <v>11666</v>
      </c>
      <c r="Y28" s="66">
        <v>25195</v>
      </c>
      <c r="Z28" s="309">
        <v>5001</v>
      </c>
      <c r="AA28" s="309">
        <v>18306</v>
      </c>
      <c r="AB28" s="309">
        <v>10319</v>
      </c>
      <c r="AC28" s="66">
        <v>119901</v>
      </c>
      <c r="AD28" s="309">
        <v>12781</v>
      </c>
      <c r="AE28" s="66">
        <v>42407</v>
      </c>
      <c r="AF28" s="309">
        <v>2929</v>
      </c>
      <c r="AG28" s="66">
        <v>88724</v>
      </c>
      <c r="AH28" s="310">
        <v>8842</v>
      </c>
      <c r="AI28" s="263">
        <v>33501</v>
      </c>
      <c r="AJ28" s="310">
        <v>21013</v>
      </c>
      <c r="AK28" s="310">
        <v>10473</v>
      </c>
      <c r="AL28" s="310">
        <v>18584</v>
      </c>
      <c r="AM28" s="310">
        <v>16582</v>
      </c>
      <c r="AN28" s="310">
        <v>19677</v>
      </c>
      <c r="AO28" s="310">
        <v>7941</v>
      </c>
      <c r="AP28" s="263">
        <v>60458</v>
      </c>
      <c r="AQ28" s="310">
        <v>8140</v>
      </c>
      <c r="AR28" s="310">
        <v>3831</v>
      </c>
      <c r="AS28" s="310">
        <v>12708</v>
      </c>
      <c r="AT28" s="309">
        <v>26746</v>
      </c>
      <c r="AU28" s="309">
        <v>6664</v>
      </c>
      <c r="AV28" s="309">
        <v>32910</v>
      </c>
      <c r="AW28" s="309">
        <v>13023</v>
      </c>
      <c r="AX28" s="309">
        <v>33873</v>
      </c>
      <c r="AY28" s="309">
        <v>9772</v>
      </c>
      <c r="AZ28" s="309">
        <v>1293</v>
      </c>
      <c r="BA28" s="309">
        <v>3958</v>
      </c>
      <c r="BB28" s="309">
        <v>32559</v>
      </c>
      <c r="BC28" s="309">
        <v>1164</v>
      </c>
      <c r="BD28" s="309">
        <v>5211</v>
      </c>
      <c r="BE28" s="309">
        <v>5514</v>
      </c>
      <c r="BF28" s="309">
        <v>631</v>
      </c>
      <c r="BG28" s="310">
        <v>618</v>
      </c>
      <c r="BH28" s="192">
        <v>1312663</v>
      </c>
      <c r="BI28" s="293"/>
      <c r="BJ28" s="28">
        <v>3</v>
      </c>
    </row>
    <row r="29" spans="1:62" ht="12.75">
      <c r="A29" s="293"/>
      <c r="B29" s="32" t="s">
        <v>105</v>
      </c>
      <c r="C29" s="141">
        <f>SUM(C26:C28)</f>
        <v>411715</v>
      </c>
      <c r="D29" s="239">
        <f aca="true" t="shared" si="1" ref="D29:BH29">SUM(D26:D28)</f>
        <v>2801737</v>
      </c>
      <c r="E29" s="243">
        <f t="shared" si="1"/>
        <v>42258</v>
      </c>
      <c r="F29" s="251">
        <f t="shared" si="1"/>
        <v>8615</v>
      </c>
      <c r="G29" s="251">
        <f t="shared" si="1"/>
        <v>22394</v>
      </c>
      <c r="H29" s="251">
        <f t="shared" si="1"/>
        <v>3223</v>
      </c>
      <c r="I29" s="251">
        <f t="shared" si="1"/>
        <v>32280</v>
      </c>
      <c r="J29" s="251">
        <f t="shared" si="1"/>
        <v>120107</v>
      </c>
      <c r="K29" s="251">
        <f t="shared" si="1"/>
        <v>14098</v>
      </c>
      <c r="L29" s="251">
        <f t="shared" si="1"/>
        <v>31634</v>
      </c>
      <c r="M29" s="251">
        <f t="shared" si="1"/>
        <v>1256</v>
      </c>
      <c r="N29" s="251">
        <f t="shared" si="1"/>
        <v>244478</v>
      </c>
      <c r="O29" s="251">
        <f t="shared" si="1"/>
        <v>2269</v>
      </c>
      <c r="P29" s="251">
        <f t="shared" si="1"/>
        <v>5434</v>
      </c>
      <c r="Q29" s="251">
        <f t="shared" si="1"/>
        <v>3596</v>
      </c>
      <c r="R29" s="251">
        <f t="shared" si="1"/>
        <v>1221</v>
      </c>
      <c r="S29" s="251">
        <f t="shared" si="1"/>
        <v>178</v>
      </c>
      <c r="T29" s="251">
        <f t="shared" si="1"/>
        <v>33325</v>
      </c>
      <c r="U29" s="251">
        <f t="shared" si="1"/>
        <v>1140</v>
      </c>
      <c r="V29" s="251">
        <f t="shared" si="1"/>
        <v>316840</v>
      </c>
      <c r="W29" s="251">
        <f t="shared" si="1"/>
        <v>55180</v>
      </c>
      <c r="X29" s="251">
        <f t="shared" si="1"/>
        <v>21949</v>
      </c>
      <c r="Y29" s="251">
        <f t="shared" si="1"/>
        <v>70228</v>
      </c>
      <c r="Z29" s="251">
        <f t="shared" si="1"/>
        <v>13660</v>
      </c>
      <c r="AA29" s="251">
        <f t="shared" si="1"/>
        <v>45152</v>
      </c>
      <c r="AB29" s="251">
        <f t="shared" si="1"/>
        <v>22222</v>
      </c>
      <c r="AC29" s="251">
        <f t="shared" si="1"/>
        <v>361250</v>
      </c>
      <c r="AD29" s="251">
        <f t="shared" si="1"/>
        <v>29283</v>
      </c>
      <c r="AE29" s="251">
        <f t="shared" si="1"/>
        <v>107214</v>
      </c>
      <c r="AF29" s="251">
        <f t="shared" si="1"/>
        <v>5563</v>
      </c>
      <c r="AG29" s="251">
        <f t="shared" si="1"/>
        <v>228659</v>
      </c>
      <c r="AH29" s="251">
        <f t="shared" si="1"/>
        <v>19558</v>
      </c>
      <c r="AI29" s="251">
        <f t="shared" si="1"/>
        <v>73950</v>
      </c>
      <c r="AJ29" s="251">
        <f t="shared" si="1"/>
        <v>39927</v>
      </c>
      <c r="AK29" s="251">
        <f t="shared" si="1"/>
        <v>26780</v>
      </c>
      <c r="AL29" s="251">
        <f t="shared" si="1"/>
        <v>44204</v>
      </c>
      <c r="AM29" s="251">
        <f t="shared" si="1"/>
        <v>43868</v>
      </c>
      <c r="AN29" s="251">
        <f t="shared" si="1"/>
        <v>43824</v>
      </c>
      <c r="AO29" s="251">
        <f t="shared" si="1"/>
        <v>15817</v>
      </c>
      <c r="AP29" s="251">
        <f t="shared" si="1"/>
        <v>133205</v>
      </c>
      <c r="AQ29" s="251">
        <f t="shared" si="1"/>
        <v>25461</v>
      </c>
      <c r="AR29" s="251">
        <f t="shared" si="1"/>
        <v>9469</v>
      </c>
      <c r="AS29" s="251">
        <f t="shared" si="1"/>
        <v>31878</v>
      </c>
      <c r="AT29" s="251">
        <f t="shared" si="1"/>
        <v>71056</v>
      </c>
      <c r="AU29" s="251">
        <f t="shared" si="1"/>
        <v>16141</v>
      </c>
      <c r="AV29" s="251">
        <f t="shared" si="1"/>
        <v>82262</v>
      </c>
      <c r="AW29" s="251">
        <f t="shared" si="1"/>
        <v>32716</v>
      </c>
      <c r="AX29" s="251">
        <f t="shared" si="1"/>
        <v>96246</v>
      </c>
      <c r="AY29" s="251">
        <f t="shared" si="1"/>
        <v>24947</v>
      </c>
      <c r="AZ29" s="251">
        <f t="shared" si="1"/>
        <v>2975</v>
      </c>
      <c r="BA29" s="251">
        <f t="shared" si="1"/>
        <v>7236</v>
      </c>
      <c r="BB29" s="251">
        <f t="shared" si="1"/>
        <v>72555</v>
      </c>
      <c r="BC29" s="251">
        <f t="shared" si="1"/>
        <v>3101</v>
      </c>
      <c r="BD29" s="251">
        <f t="shared" si="1"/>
        <v>14083</v>
      </c>
      <c r="BE29" s="251">
        <f t="shared" si="1"/>
        <v>22238</v>
      </c>
      <c r="BF29" s="251">
        <f t="shared" si="1"/>
        <v>2124</v>
      </c>
      <c r="BG29" s="251">
        <f t="shared" si="1"/>
        <v>1410</v>
      </c>
      <c r="BH29" s="239">
        <f t="shared" si="1"/>
        <v>3213452</v>
      </c>
      <c r="BI29" s="293"/>
      <c r="BJ29" s="32" t="s">
        <v>105</v>
      </c>
    </row>
    <row r="30" spans="1:62" s="6" customFormat="1" ht="12.75">
      <c r="A30" s="293"/>
      <c r="B30" s="10" t="s">
        <v>132</v>
      </c>
      <c r="C30" s="142">
        <f>C29/C8*100</f>
        <v>110.29242366606482</v>
      </c>
      <c r="D30" s="240">
        <f aca="true" t="shared" si="2" ref="D30:BH30">D29/D8*100</f>
        <v>104.96243176052234</v>
      </c>
      <c r="E30" s="244">
        <f t="shared" si="2"/>
        <v>103.36831290819697</v>
      </c>
      <c r="F30" s="252">
        <f t="shared" si="2"/>
        <v>82.4954514986115</v>
      </c>
      <c r="G30" s="252">
        <f t="shared" si="2"/>
        <v>73.30518183901273</v>
      </c>
      <c r="H30" s="252">
        <f t="shared" si="2"/>
        <v>89.52777777777777</v>
      </c>
      <c r="I30" s="252">
        <f t="shared" si="2"/>
        <v>111.72642946144262</v>
      </c>
      <c r="J30" s="252">
        <f t="shared" si="2"/>
        <v>112.29361057611398</v>
      </c>
      <c r="K30" s="252">
        <f t="shared" si="2"/>
        <v>73.4883236030025</v>
      </c>
      <c r="L30" s="252">
        <f t="shared" si="2"/>
        <v>107.91062595940643</v>
      </c>
      <c r="M30" s="252">
        <f t="shared" si="2"/>
        <v>100.23942537909019</v>
      </c>
      <c r="N30" s="252">
        <f t="shared" si="2"/>
        <v>115.00409253840871</v>
      </c>
      <c r="O30" s="252">
        <f t="shared" si="2"/>
        <v>107.58653390232338</v>
      </c>
      <c r="P30" s="252">
        <f t="shared" si="2"/>
        <v>74.26540932075987</v>
      </c>
      <c r="Q30" s="252">
        <f t="shared" si="2"/>
        <v>85.03192244029322</v>
      </c>
      <c r="R30" s="252">
        <f t="shared" si="2"/>
        <v>86.10719322990127</v>
      </c>
      <c r="S30" s="252">
        <f t="shared" si="2"/>
        <v>66.4179104477612</v>
      </c>
      <c r="T30" s="252">
        <f t="shared" si="2"/>
        <v>79.00101936799184</v>
      </c>
      <c r="U30" s="252">
        <f t="shared" si="2"/>
        <v>107.24365004703668</v>
      </c>
      <c r="V30" s="252">
        <f t="shared" si="2"/>
        <v>81.81224291656875</v>
      </c>
      <c r="W30" s="252">
        <f t="shared" si="2"/>
        <v>107.34573184966149</v>
      </c>
      <c r="X30" s="252">
        <f t="shared" si="2"/>
        <v>82.91402236325173</v>
      </c>
      <c r="Y30" s="252">
        <f t="shared" si="2"/>
        <v>104.08002964060763</v>
      </c>
      <c r="Z30" s="252">
        <f t="shared" si="2"/>
        <v>90.46956752102788</v>
      </c>
      <c r="AA30" s="252">
        <f t="shared" si="2"/>
        <v>85.00800150616587</v>
      </c>
      <c r="AB30" s="252">
        <f t="shared" si="2"/>
        <v>90.50256577339741</v>
      </c>
      <c r="AC30" s="252">
        <f t="shared" si="2"/>
        <v>157.95318901476563</v>
      </c>
      <c r="AD30" s="252">
        <f t="shared" si="2"/>
        <v>95.73675090724818</v>
      </c>
      <c r="AE30" s="252">
        <f t="shared" si="2"/>
        <v>104.14485123413017</v>
      </c>
      <c r="AF30" s="252">
        <f t="shared" si="2"/>
        <v>96.36237658063399</v>
      </c>
      <c r="AG30" s="252">
        <f t="shared" si="2"/>
        <v>103.00882962429047</v>
      </c>
      <c r="AH30" s="252">
        <f t="shared" si="2"/>
        <v>95.52136752136752</v>
      </c>
      <c r="AI30" s="252">
        <f t="shared" si="2"/>
        <v>84.13447863928552</v>
      </c>
      <c r="AJ30" s="252">
        <f t="shared" si="2"/>
        <v>113.35169202816262</v>
      </c>
      <c r="AK30" s="252">
        <f t="shared" si="2"/>
        <v>85.22691108140793</v>
      </c>
      <c r="AL30" s="252">
        <f t="shared" si="2"/>
        <v>88.08209624389758</v>
      </c>
      <c r="AM30" s="252">
        <f t="shared" si="2"/>
        <v>107.90839544437065</v>
      </c>
      <c r="AN30" s="252">
        <f t="shared" si="2"/>
        <v>93.87973693794049</v>
      </c>
      <c r="AO30" s="252">
        <f t="shared" si="2"/>
        <v>90.04839168801594</v>
      </c>
      <c r="AP30" s="252">
        <f t="shared" si="2"/>
        <v>107.50575037326983</v>
      </c>
      <c r="AQ30" s="252">
        <f t="shared" si="2"/>
        <v>114.29276832607623</v>
      </c>
      <c r="AR30" s="252">
        <f t="shared" si="2"/>
        <v>78.65924572188071</v>
      </c>
      <c r="AS30" s="252">
        <f t="shared" si="2"/>
        <v>109.17123287671234</v>
      </c>
      <c r="AT30" s="252">
        <f t="shared" si="2"/>
        <v>131.53403306121695</v>
      </c>
      <c r="AU30" s="252">
        <f t="shared" si="2"/>
        <v>106.07215614115792</v>
      </c>
      <c r="AV30" s="252">
        <f t="shared" si="2"/>
        <v>109.21957566584348</v>
      </c>
      <c r="AW30" s="252">
        <f t="shared" si="2"/>
        <v>94.3776143083802</v>
      </c>
      <c r="AX30" s="252">
        <f t="shared" si="2"/>
        <v>134.7964314225291</v>
      </c>
      <c r="AY30" s="252">
        <f t="shared" si="2"/>
        <v>95.52015928322548</v>
      </c>
      <c r="AZ30" s="252">
        <f t="shared" si="2"/>
        <v>93.34797615312206</v>
      </c>
      <c r="BA30" s="252">
        <f t="shared" si="2"/>
        <v>143.54294782781193</v>
      </c>
      <c r="BB30" s="252">
        <f t="shared" si="2"/>
        <v>114.58283981617473</v>
      </c>
      <c r="BC30" s="252">
        <f t="shared" si="2"/>
        <v>122.08661417322834</v>
      </c>
      <c r="BD30" s="252">
        <f t="shared" si="2"/>
        <v>82.49179943767572</v>
      </c>
      <c r="BE30" s="252">
        <f t="shared" si="2"/>
        <v>103.57226025802244</v>
      </c>
      <c r="BF30" s="252">
        <f t="shared" si="2"/>
        <v>81.88126445643793</v>
      </c>
      <c r="BG30" s="252">
        <f t="shared" si="2"/>
        <v>65.36856745479834</v>
      </c>
      <c r="BH30" s="240">
        <f t="shared" si="2"/>
        <v>105.61637037110074</v>
      </c>
      <c r="BI30" s="293"/>
      <c r="BJ30" s="10" t="s">
        <v>132</v>
      </c>
    </row>
    <row r="31" spans="1:62" s="6" customFormat="1" ht="13.5" thickBot="1">
      <c r="A31" s="293"/>
      <c r="B31" s="9" t="s">
        <v>133</v>
      </c>
      <c r="C31" s="143">
        <f>C29-C8</f>
        <v>38421</v>
      </c>
      <c r="D31" s="241">
        <f aca="true" t="shared" si="3" ref="D31:BH31">D29-D8</f>
        <v>132461</v>
      </c>
      <c r="E31" s="245">
        <f t="shared" si="3"/>
        <v>1377</v>
      </c>
      <c r="F31" s="253">
        <f t="shared" si="3"/>
        <v>-1828</v>
      </c>
      <c r="G31" s="253">
        <f t="shared" si="3"/>
        <v>-8155</v>
      </c>
      <c r="H31" s="253">
        <f t="shared" si="3"/>
        <v>-377</v>
      </c>
      <c r="I31" s="253">
        <f t="shared" si="3"/>
        <v>3388</v>
      </c>
      <c r="J31" s="253">
        <f t="shared" si="3"/>
        <v>13149</v>
      </c>
      <c r="K31" s="253">
        <f t="shared" si="3"/>
        <v>-5086</v>
      </c>
      <c r="L31" s="253">
        <f t="shared" si="3"/>
        <v>2319</v>
      </c>
      <c r="M31" s="253">
        <f t="shared" si="3"/>
        <v>3</v>
      </c>
      <c r="N31" s="253">
        <f t="shared" si="3"/>
        <v>31896</v>
      </c>
      <c r="O31" s="253">
        <f t="shared" si="3"/>
        <v>160</v>
      </c>
      <c r="P31" s="253">
        <f t="shared" si="3"/>
        <v>-1883</v>
      </c>
      <c r="Q31" s="253">
        <f t="shared" si="3"/>
        <v>-633</v>
      </c>
      <c r="R31" s="253">
        <f t="shared" si="3"/>
        <v>-197</v>
      </c>
      <c r="S31" s="253">
        <f t="shared" si="3"/>
        <v>-90</v>
      </c>
      <c r="T31" s="253">
        <f t="shared" si="3"/>
        <v>-8858</v>
      </c>
      <c r="U31" s="253">
        <f t="shared" si="3"/>
        <v>77</v>
      </c>
      <c r="V31" s="253">
        <f t="shared" si="3"/>
        <v>-70437</v>
      </c>
      <c r="W31" s="253">
        <f t="shared" si="3"/>
        <v>3776</v>
      </c>
      <c r="X31" s="253">
        <f t="shared" si="3"/>
        <v>-4523</v>
      </c>
      <c r="Y31" s="253">
        <f t="shared" si="3"/>
        <v>2753</v>
      </c>
      <c r="Z31" s="253">
        <f t="shared" si="3"/>
        <v>-1439</v>
      </c>
      <c r="AA31" s="253">
        <f t="shared" si="3"/>
        <v>-7963</v>
      </c>
      <c r="AB31" s="253">
        <f t="shared" si="3"/>
        <v>-2332</v>
      </c>
      <c r="AC31" s="253">
        <f t="shared" si="3"/>
        <v>132543</v>
      </c>
      <c r="AD31" s="253">
        <f t="shared" si="3"/>
        <v>-1304</v>
      </c>
      <c r="AE31" s="253">
        <f t="shared" si="3"/>
        <v>4267</v>
      </c>
      <c r="AF31" s="253">
        <f t="shared" si="3"/>
        <v>-210</v>
      </c>
      <c r="AG31" s="253">
        <f t="shared" si="3"/>
        <v>6679</v>
      </c>
      <c r="AH31" s="253">
        <f t="shared" si="3"/>
        <v>-917</v>
      </c>
      <c r="AI31" s="253">
        <f t="shared" si="3"/>
        <v>-13945</v>
      </c>
      <c r="AJ31" s="253">
        <f t="shared" si="3"/>
        <v>4703</v>
      </c>
      <c r="AK31" s="253">
        <f t="shared" si="3"/>
        <v>-4642</v>
      </c>
      <c r="AL31" s="253">
        <f t="shared" si="3"/>
        <v>-5981</v>
      </c>
      <c r="AM31" s="253">
        <f t="shared" si="3"/>
        <v>3215</v>
      </c>
      <c r="AN31" s="253">
        <f t="shared" si="3"/>
        <v>-2857</v>
      </c>
      <c r="AO31" s="253">
        <f t="shared" si="3"/>
        <v>-1748</v>
      </c>
      <c r="AP31" s="253">
        <f t="shared" si="3"/>
        <v>9300</v>
      </c>
      <c r="AQ31" s="253">
        <f t="shared" si="3"/>
        <v>3184</v>
      </c>
      <c r="AR31" s="253">
        <f t="shared" si="3"/>
        <v>-2569</v>
      </c>
      <c r="AS31" s="253">
        <f t="shared" si="3"/>
        <v>2678</v>
      </c>
      <c r="AT31" s="253">
        <f t="shared" si="3"/>
        <v>17035</v>
      </c>
      <c r="AU31" s="253">
        <f t="shared" si="3"/>
        <v>924</v>
      </c>
      <c r="AV31" s="253">
        <f t="shared" si="3"/>
        <v>6944</v>
      </c>
      <c r="AW31" s="253">
        <f t="shared" si="3"/>
        <v>-1949</v>
      </c>
      <c r="AX31" s="253">
        <f t="shared" si="3"/>
        <v>24845</v>
      </c>
      <c r="AY31" s="253">
        <f t="shared" si="3"/>
        <v>-1170</v>
      </c>
      <c r="AZ31" s="253">
        <f t="shared" si="3"/>
        <v>-212</v>
      </c>
      <c r="BA31" s="253">
        <f t="shared" si="3"/>
        <v>2195</v>
      </c>
      <c r="BB31" s="253">
        <f t="shared" si="3"/>
        <v>9234</v>
      </c>
      <c r="BC31" s="253">
        <f t="shared" si="3"/>
        <v>561</v>
      </c>
      <c r="BD31" s="253">
        <f t="shared" si="3"/>
        <v>-2989</v>
      </c>
      <c r="BE31" s="253">
        <f t="shared" si="3"/>
        <v>767</v>
      </c>
      <c r="BF31" s="253">
        <f t="shared" si="3"/>
        <v>-470</v>
      </c>
      <c r="BG31" s="253">
        <f t="shared" si="3"/>
        <v>-747</v>
      </c>
      <c r="BH31" s="241">
        <f t="shared" si="3"/>
        <v>170882</v>
      </c>
      <c r="BI31" s="293"/>
      <c r="BJ31" s="9" t="s">
        <v>133</v>
      </c>
    </row>
    <row r="32" spans="1:62" s="6" customFormat="1" ht="12.75">
      <c r="A32" s="294"/>
      <c r="B32" s="217" t="s">
        <v>124</v>
      </c>
      <c r="C32" s="136">
        <v>150573</v>
      </c>
      <c r="D32" s="76">
        <f>BH32-C32</f>
        <v>1472772</v>
      </c>
      <c r="E32" s="77">
        <v>21676</v>
      </c>
      <c r="F32" s="78">
        <v>8364</v>
      </c>
      <c r="G32" s="78">
        <v>27064</v>
      </c>
      <c r="H32" s="78">
        <v>1644</v>
      </c>
      <c r="I32" s="78">
        <v>22219</v>
      </c>
      <c r="J32" s="249">
        <v>62158</v>
      </c>
      <c r="K32" s="78">
        <v>11293</v>
      </c>
      <c r="L32" s="78">
        <v>9912</v>
      </c>
      <c r="M32" s="78">
        <v>1605</v>
      </c>
      <c r="N32" s="249">
        <v>114380</v>
      </c>
      <c r="O32" s="78">
        <v>835</v>
      </c>
      <c r="P32" s="78">
        <v>3601</v>
      </c>
      <c r="Q32" s="78">
        <v>1889</v>
      </c>
      <c r="R32" s="78">
        <v>1209</v>
      </c>
      <c r="S32" s="78">
        <v>240</v>
      </c>
      <c r="T32" s="78">
        <v>20625</v>
      </c>
      <c r="U32" s="78">
        <v>1361</v>
      </c>
      <c r="V32" s="249">
        <v>211968</v>
      </c>
      <c r="W32" s="249">
        <v>33874</v>
      </c>
      <c r="X32" s="260">
        <v>16751</v>
      </c>
      <c r="Y32" s="78">
        <v>37531</v>
      </c>
      <c r="Z32" s="249">
        <v>9462</v>
      </c>
      <c r="AA32" s="78">
        <v>29957</v>
      </c>
      <c r="AB32" s="260">
        <v>12469</v>
      </c>
      <c r="AC32" s="249">
        <v>140638</v>
      </c>
      <c r="AD32" s="249">
        <v>5974</v>
      </c>
      <c r="AE32" s="78">
        <v>38533</v>
      </c>
      <c r="AF32" s="249">
        <v>5249</v>
      </c>
      <c r="AG32" s="78">
        <v>81724</v>
      </c>
      <c r="AH32" s="260">
        <v>10082</v>
      </c>
      <c r="AI32" s="249">
        <v>57822</v>
      </c>
      <c r="AJ32" s="78">
        <v>38757</v>
      </c>
      <c r="AK32" s="78">
        <v>23217</v>
      </c>
      <c r="AL32" s="78">
        <v>17318</v>
      </c>
      <c r="AM32" s="78">
        <v>16233</v>
      </c>
      <c r="AN32" s="78">
        <v>23694</v>
      </c>
      <c r="AO32" s="78">
        <v>14302</v>
      </c>
      <c r="AP32" s="249">
        <v>81633</v>
      </c>
      <c r="AQ32" s="78">
        <v>11034</v>
      </c>
      <c r="AR32" s="78">
        <v>6673</v>
      </c>
      <c r="AS32" s="78">
        <v>16936</v>
      </c>
      <c r="AT32" s="249">
        <v>35694</v>
      </c>
      <c r="AU32" s="78">
        <v>13787</v>
      </c>
      <c r="AV32" s="78">
        <v>43267</v>
      </c>
      <c r="AW32" s="78">
        <v>10237</v>
      </c>
      <c r="AX32" s="249">
        <v>42773</v>
      </c>
      <c r="AY32" s="264">
        <v>11110</v>
      </c>
      <c r="AZ32" s="79">
        <v>2252</v>
      </c>
      <c r="BA32" s="79">
        <v>3737</v>
      </c>
      <c r="BB32" s="266">
        <v>38190</v>
      </c>
      <c r="BC32" s="78">
        <v>2013</v>
      </c>
      <c r="BD32" s="78">
        <v>5678</v>
      </c>
      <c r="BE32" s="78">
        <v>9916</v>
      </c>
      <c r="BF32" s="78">
        <v>1371</v>
      </c>
      <c r="BG32" s="78">
        <v>841</v>
      </c>
      <c r="BH32" s="76">
        <v>1623345</v>
      </c>
      <c r="BI32" s="294"/>
      <c r="BJ32" s="217" t="s">
        <v>124</v>
      </c>
    </row>
    <row r="33" spans="1:62" s="6" customFormat="1" ht="12.75">
      <c r="A33" s="294"/>
      <c r="B33" s="200" t="s">
        <v>125</v>
      </c>
      <c r="C33" s="75">
        <v>169830</v>
      </c>
      <c r="D33" s="137">
        <f>BH33-C33</f>
        <v>1464433</v>
      </c>
      <c r="E33" s="80">
        <v>18700</v>
      </c>
      <c r="F33" s="82">
        <v>7063</v>
      </c>
      <c r="G33" s="82">
        <v>20103</v>
      </c>
      <c r="H33" s="82">
        <v>2435</v>
      </c>
      <c r="I33" s="82">
        <v>16892</v>
      </c>
      <c r="J33" s="250">
        <v>59345</v>
      </c>
      <c r="K33" s="82">
        <v>4491</v>
      </c>
      <c r="L33" s="82">
        <v>8733</v>
      </c>
      <c r="M33" s="82">
        <v>743</v>
      </c>
      <c r="N33" s="250">
        <v>63803</v>
      </c>
      <c r="O33" s="82">
        <v>806</v>
      </c>
      <c r="P33" s="82">
        <v>2467</v>
      </c>
      <c r="Q33" s="82">
        <v>2469</v>
      </c>
      <c r="R33" s="82">
        <v>1331</v>
      </c>
      <c r="S33" s="82">
        <v>86</v>
      </c>
      <c r="T33" s="82">
        <v>17492</v>
      </c>
      <c r="U33" s="82">
        <v>1211</v>
      </c>
      <c r="V33" s="250">
        <v>193275</v>
      </c>
      <c r="W33" s="250">
        <v>29426</v>
      </c>
      <c r="X33" s="261">
        <v>17284</v>
      </c>
      <c r="Y33" s="82">
        <v>51195</v>
      </c>
      <c r="Z33" s="250">
        <v>6912</v>
      </c>
      <c r="AA33" s="82">
        <v>28365</v>
      </c>
      <c r="AB33" s="261">
        <v>10856</v>
      </c>
      <c r="AC33" s="250">
        <v>138795</v>
      </c>
      <c r="AD33" s="250">
        <v>5867</v>
      </c>
      <c r="AE33" s="82">
        <v>47403</v>
      </c>
      <c r="AF33" s="250">
        <v>5159</v>
      </c>
      <c r="AG33" s="82">
        <v>78302</v>
      </c>
      <c r="AH33" s="261">
        <v>6524</v>
      </c>
      <c r="AI33" s="250">
        <v>37843</v>
      </c>
      <c r="AJ33" s="82">
        <v>36149</v>
      </c>
      <c r="AK33" s="82">
        <v>18320</v>
      </c>
      <c r="AL33" s="82">
        <v>19381</v>
      </c>
      <c r="AM33" s="82">
        <v>19421</v>
      </c>
      <c r="AN33" s="82">
        <v>20725</v>
      </c>
      <c r="AO33" s="82">
        <v>20903</v>
      </c>
      <c r="AP33" s="250">
        <v>128664</v>
      </c>
      <c r="AQ33" s="82">
        <v>17232</v>
      </c>
      <c r="AR33" s="82">
        <v>7278</v>
      </c>
      <c r="AS33" s="82">
        <v>27077</v>
      </c>
      <c r="AT33" s="250">
        <v>49123</v>
      </c>
      <c r="AU33" s="82">
        <v>27705</v>
      </c>
      <c r="AV33" s="82">
        <v>35559</v>
      </c>
      <c r="AW33" s="82">
        <v>16815</v>
      </c>
      <c r="AX33" s="250">
        <v>44873</v>
      </c>
      <c r="AY33" s="264">
        <v>14051</v>
      </c>
      <c r="AZ33" s="83">
        <v>1820</v>
      </c>
      <c r="BA33" s="264">
        <v>3200</v>
      </c>
      <c r="BB33" s="82">
        <v>43221</v>
      </c>
      <c r="BC33" s="82">
        <v>2081</v>
      </c>
      <c r="BD33" s="82">
        <v>5552</v>
      </c>
      <c r="BE33" s="82">
        <v>15921</v>
      </c>
      <c r="BF33" s="82">
        <v>2655</v>
      </c>
      <c r="BG33" s="82">
        <v>1331</v>
      </c>
      <c r="BH33" s="268">
        <v>1634263</v>
      </c>
      <c r="BI33" s="294"/>
      <c r="BJ33" s="200" t="s">
        <v>125</v>
      </c>
    </row>
    <row r="34" spans="1:62" s="6" customFormat="1" ht="12.75">
      <c r="A34" s="294"/>
      <c r="B34" s="200" t="s">
        <v>126</v>
      </c>
      <c r="C34" s="75">
        <v>163026</v>
      </c>
      <c r="D34" s="138">
        <f>BH34-C34</f>
        <v>1463980</v>
      </c>
      <c r="E34" s="80">
        <v>14042</v>
      </c>
      <c r="F34" s="82">
        <v>6033</v>
      </c>
      <c r="G34" s="82">
        <v>16800</v>
      </c>
      <c r="H34" s="82">
        <v>1678</v>
      </c>
      <c r="I34" s="82">
        <v>20041</v>
      </c>
      <c r="J34" s="250">
        <v>52969</v>
      </c>
      <c r="K34" s="82">
        <v>11389</v>
      </c>
      <c r="L34" s="82">
        <v>9298</v>
      </c>
      <c r="M34" s="82">
        <v>1066</v>
      </c>
      <c r="N34" s="250">
        <v>53197</v>
      </c>
      <c r="O34" s="82">
        <v>604</v>
      </c>
      <c r="P34" s="82">
        <v>3701</v>
      </c>
      <c r="Q34" s="82">
        <v>2902</v>
      </c>
      <c r="R34" s="82">
        <v>1331</v>
      </c>
      <c r="S34" s="82">
        <v>176</v>
      </c>
      <c r="T34" s="82">
        <v>18880</v>
      </c>
      <c r="U34" s="82">
        <v>982</v>
      </c>
      <c r="V34" s="250">
        <v>197008</v>
      </c>
      <c r="W34" s="250">
        <v>31966</v>
      </c>
      <c r="X34" s="261">
        <v>14406</v>
      </c>
      <c r="Y34" s="82">
        <v>52612</v>
      </c>
      <c r="Z34" s="250">
        <v>8536</v>
      </c>
      <c r="AA34" s="82">
        <v>26871</v>
      </c>
      <c r="AB34" s="261">
        <v>13629</v>
      </c>
      <c r="AC34" s="250">
        <v>104344</v>
      </c>
      <c r="AD34" s="250">
        <v>6108</v>
      </c>
      <c r="AE34" s="82">
        <v>47521</v>
      </c>
      <c r="AF34" s="250">
        <v>4415</v>
      </c>
      <c r="AG34" s="82">
        <v>84818</v>
      </c>
      <c r="AH34" s="261">
        <v>4990</v>
      </c>
      <c r="AI34" s="250">
        <v>53337</v>
      </c>
      <c r="AJ34" s="82">
        <v>26590</v>
      </c>
      <c r="AK34" s="82">
        <v>17018</v>
      </c>
      <c r="AL34" s="82">
        <v>16594</v>
      </c>
      <c r="AM34" s="82">
        <v>15419</v>
      </c>
      <c r="AN34" s="82">
        <v>16583</v>
      </c>
      <c r="AO34" s="82">
        <v>22706</v>
      </c>
      <c r="AP34" s="250">
        <v>146238</v>
      </c>
      <c r="AQ34" s="82">
        <v>14010</v>
      </c>
      <c r="AR34" s="82">
        <v>11259</v>
      </c>
      <c r="AS34" s="82">
        <v>26997</v>
      </c>
      <c r="AT34" s="250">
        <v>51838</v>
      </c>
      <c r="AU34" s="82">
        <v>30114</v>
      </c>
      <c r="AV34" s="82">
        <v>45326</v>
      </c>
      <c r="AW34" s="82">
        <v>16375</v>
      </c>
      <c r="AX34" s="250">
        <v>46455</v>
      </c>
      <c r="AY34" s="264">
        <v>14696</v>
      </c>
      <c r="AZ34" s="84">
        <v>1076</v>
      </c>
      <c r="BA34" s="265">
        <v>4795</v>
      </c>
      <c r="BB34" s="267">
        <v>40856</v>
      </c>
      <c r="BC34" s="82">
        <v>2575</v>
      </c>
      <c r="BD34" s="82">
        <v>3850</v>
      </c>
      <c r="BE34" s="82">
        <v>22362</v>
      </c>
      <c r="BF34" s="82">
        <v>3609</v>
      </c>
      <c r="BG34" s="82">
        <v>989</v>
      </c>
      <c r="BH34" s="268">
        <v>1627006</v>
      </c>
      <c r="BI34" s="294"/>
      <c r="BJ34" s="200" t="s">
        <v>126</v>
      </c>
    </row>
    <row r="35" spans="1:62" s="6" customFormat="1" ht="12.75">
      <c r="A35" s="294"/>
      <c r="B35" s="216" t="s">
        <v>107</v>
      </c>
      <c r="C35" s="218">
        <f>SUM(C32:C34)</f>
        <v>483429</v>
      </c>
      <c r="D35" s="198">
        <f aca="true" t="shared" si="4" ref="D35:BH35">SUM(D32:D34)</f>
        <v>4401185</v>
      </c>
      <c r="E35" s="208">
        <f t="shared" si="4"/>
        <v>54418</v>
      </c>
      <c r="F35" s="254">
        <f t="shared" si="4"/>
        <v>21460</v>
      </c>
      <c r="G35" s="254">
        <f t="shared" si="4"/>
        <v>63967</v>
      </c>
      <c r="H35" s="254">
        <f t="shared" si="4"/>
        <v>5757</v>
      </c>
      <c r="I35" s="254">
        <f t="shared" si="4"/>
        <v>59152</v>
      </c>
      <c r="J35" s="254">
        <f t="shared" si="4"/>
        <v>174472</v>
      </c>
      <c r="K35" s="254">
        <f t="shared" si="4"/>
        <v>27173</v>
      </c>
      <c r="L35" s="254">
        <f t="shared" si="4"/>
        <v>27943</v>
      </c>
      <c r="M35" s="254">
        <f t="shared" si="4"/>
        <v>3414</v>
      </c>
      <c r="N35" s="254">
        <f t="shared" si="4"/>
        <v>231380</v>
      </c>
      <c r="O35" s="254">
        <f t="shared" si="4"/>
        <v>2245</v>
      </c>
      <c r="P35" s="254">
        <f t="shared" si="4"/>
        <v>9769</v>
      </c>
      <c r="Q35" s="254">
        <f t="shared" si="4"/>
        <v>7260</v>
      </c>
      <c r="R35" s="254">
        <f t="shared" si="4"/>
        <v>3871</v>
      </c>
      <c r="S35" s="254">
        <f t="shared" si="4"/>
        <v>502</v>
      </c>
      <c r="T35" s="254">
        <f t="shared" si="4"/>
        <v>56997</v>
      </c>
      <c r="U35" s="254">
        <f t="shared" si="4"/>
        <v>3554</v>
      </c>
      <c r="V35" s="254">
        <f t="shared" si="4"/>
        <v>602251</v>
      </c>
      <c r="W35" s="254">
        <f t="shared" si="4"/>
        <v>95266</v>
      </c>
      <c r="X35" s="254">
        <f t="shared" si="4"/>
        <v>48441</v>
      </c>
      <c r="Y35" s="254">
        <f t="shared" si="4"/>
        <v>141338</v>
      </c>
      <c r="Z35" s="254">
        <f t="shared" si="4"/>
        <v>24910</v>
      </c>
      <c r="AA35" s="254">
        <f t="shared" si="4"/>
        <v>85193</v>
      </c>
      <c r="AB35" s="254">
        <f t="shared" si="4"/>
        <v>36954</v>
      </c>
      <c r="AC35" s="254">
        <f t="shared" si="4"/>
        <v>383777</v>
      </c>
      <c r="AD35" s="254">
        <f t="shared" si="4"/>
        <v>17949</v>
      </c>
      <c r="AE35" s="254">
        <f t="shared" si="4"/>
        <v>133457</v>
      </c>
      <c r="AF35" s="254">
        <f t="shared" si="4"/>
        <v>14823</v>
      </c>
      <c r="AG35" s="254">
        <f t="shared" si="4"/>
        <v>244844</v>
      </c>
      <c r="AH35" s="254">
        <f t="shared" si="4"/>
        <v>21596</v>
      </c>
      <c r="AI35" s="254">
        <f t="shared" si="4"/>
        <v>149002</v>
      </c>
      <c r="AJ35" s="254">
        <f t="shared" si="4"/>
        <v>101496</v>
      </c>
      <c r="AK35" s="254">
        <f t="shared" si="4"/>
        <v>58555</v>
      </c>
      <c r="AL35" s="254">
        <f t="shared" si="4"/>
        <v>53293</v>
      </c>
      <c r="AM35" s="254">
        <f t="shared" si="4"/>
        <v>51073</v>
      </c>
      <c r="AN35" s="254">
        <f t="shared" si="4"/>
        <v>61002</v>
      </c>
      <c r="AO35" s="254">
        <f t="shared" si="4"/>
        <v>57911</v>
      </c>
      <c r="AP35" s="254">
        <f t="shared" si="4"/>
        <v>356535</v>
      </c>
      <c r="AQ35" s="254">
        <f t="shared" si="4"/>
        <v>42276</v>
      </c>
      <c r="AR35" s="254">
        <f t="shared" si="4"/>
        <v>25210</v>
      </c>
      <c r="AS35" s="254">
        <f t="shared" si="4"/>
        <v>71010</v>
      </c>
      <c r="AT35" s="254">
        <f t="shared" si="4"/>
        <v>136655</v>
      </c>
      <c r="AU35" s="254">
        <f t="shared" si="4"/>
        <v>71606</v>
      </c>
      <c r="AV35" s="254">
        <f t="shared" si="4"/>
        <v>124152</v>
      </c>
      <c r="AW35" s="254">
        <f t="shared" si="4"/>
        <v>43427</v>
      </c>
      <c r="AX35" s="254">
        <f t="shared" si="4"/>
        <v>134101</v>
      </c>
      <c r="AY35" s="254">
        <f t="shared" si="4"/>
        <v>39857</v>
      </c>
      <c r="AZ35" s="254">
        <f t="shared" si="4"/>
        <v>5148</v>
      </c>
      <c r="BA35" s="254">
        <f t="shared" si="4"/>
        <v>11732</v>
      </c>
      <c r="BB35" s="254">
        <f t="shared" si="4"/>
        <v>122267</v>
      </c>
      <c r="BC35" s="254">
        <f t="shared" si="4"/>
        <v>6669</v>
      </c>
      <c r="BD35" s="254">
        <f t="shared" si="4"/>
        <v>15080</v>
      </c>
      <c r="BE35" s="254">
        <f t="shared" si="4"/>
        <v>48199</v>
      </c>
      <c r="BF35" s="254">
        <f t="shared" si="4"/>
        <v>7635</v>
      </c>
      <c r="BG35" s="254">
        <f t="shared" si="4"/>
        <v>3161</v>
      </c>
      <c r="BH35" s="275">
        <f t="shared" si="4"/>
        <v>4884614</v>
      </c>
      <c r="BI35" s="294"/>
      <c r="BJ35" s="216" t="s">
        <v>107</v>
      </c>
    </row>
    <row r="36" spans="1:62" s="6" customFormat="1" ht="12.75">
      <c r="A36" s="294"/>
      <c r="B36" s="210" t="s">
        <v>135</v>
      </c>
      <c r="C36" s="219">
        <f>C35/C12*100</f>
        <v>110.0904080889051</v>
      </c>
      <c r="D36" s="220">
        <f aca="true" t="shared" si="5" ref="D36:BH36">D35/D12*100</f>
        <v>112.96400626781431</v>
      </c>
      <c r="E36" s="237">
        <f t="shared" si="5"/>
        <v>113.20809669433523</v>
      </c>
      <c r="F36" s="255">
        <f t="shared" si="5"/>
        <v>103.88227321134669</v>
      </c>
      <c r="G36" s="255">
        <f t="shared" si="5"/>
        <v>117.48057815570535</v>
      </c>
      <c r="H36" s="255">
        <f t="shared" si="5"/>
        <v>97.09900489121269</v>
      </c>
      <c r="I36" s="255">
        <f t="shared" si="5"/>
        <v>107.57451761325405</v>
      </c>
      <c r="J36" s="255">
        <f t="shared" si="5"/>
        <v>103.15851711701059</v>
      </c>
      <c r="K36" s="255">
        <f t="shared" si="5"/>
        <v>117.53027681660899</v>
      </c>
      <c r="L36" s="255">
        <f t="shared" si="5"/>
        <v>107.21329087211755</v>
      </c>
      <c r="M36" s="255">
        <f t="shared" si="5"/>
        <v>117.11835334476844</v>
      </c>
      <c r="N36" s="255">
        <f t="shared" si="5"/>
        <v>110.1201241219136</v>
      </c>
      <c r="O36" s="255">
        <f t="shared" si="5"/>
        <v>98.5513608428446</v>
      </c>
      <c r="P36" s="255">
        <f t="shared" si="5"/>
        <v>90.97597317936301</v>
      </c>
      <c r="Q36" s="255">
        <f t="shared" si="5"/>
        <v>148.8009838081574</v>
      </c>
      <c r="R36" s="255">
        <f t="shared" si="5"/>
        <v>96.99323477825106</v>
      </c>
      <c r="S36" s="255">
        <f t="shared" si="5"/>
        <v>87.30434782608695</v>
      </c>
      <c r="T36" s="255">
        <f t="shared" si="5"/>
        <v>102.01718274565957</v>
      </c>
      <c r="U36" s="255">
        <f t="shared" si="5"/>
        <v>199.8875140607424</v>
      </c>
      <c r="V36" s="255">
        <f t="shared" si="5"/>
        <v>109.73921377837543</v>
      </c>
      <c r="W36" s="255">
        <f t="shared" si="5"/>
        <v>103.1061950733798</v>
      </c>
      <c r="X36" s="255">
        <f t="shared" si="5"/>
        <v>108.98843540476084</v>
      </c>
      <c r="Y36" s="255">
        <f t="shared" si="5"/>
        <v>100.9795166003415</v>
      </c>
      <c r="Z36" s="255">
        <f t="shared" si="5"/>
        <v>129.41604322527016</v>
      </c>
      <c r="AA36" s="255">
        <f t="shared" si="5"/>
        <v>106.82507836990595</v>
      </c>
      <c r="AB36" s="255">
        <f t="shared" si="5"/>
        <v>110.31703385276732</v>
      </c>
      <c r="AC36" s="255">
        <f t="shared" si="5"/>
        <v>175.47139617396394</v>
      </c>
      <c r="AD36" s="255">
        <f t="shared" si="5"/>
        <v>101.12112676056337</v>
      </c>
      <c r="AE36" s="255">
        <f t="shared" si="5"/>
        <v>99.21199550986121</v>
      </c>
      <c r="AF36" s="255">
        <f t="shared" si="5"/>
        <v>124.85680592991915</v>
      </c>
      <c r="AG36" s="255">
        <f t="shared" si="5"/>
        <v>96.94987467679283</v>
      </c>
      <c r="AH36" s="255">
        <f t="shared" si="5"/>
        <v>90.30315701442609</v>
      </c>
      <c r="AI36" s="255">
        <f t="shared" si="5"/>
        <v>135.73771089166635</v>
      </c>
      <c r="AJ36" s="255">
        <f t="shared" si="5"/>
        <v>125.4911658156011</v>
      </c>
      <c r="AK36" s="255">
        <f t="shared" si="5"/>
        <v>102.77494997718257</v>
      </c>
      <c r="AL36" s="255">
        <f t="shared" si="5"/>
        <v>76.51104028483647</v>
      </c>
      <c r="AM36" s="255">
        <f t="shared" si="5"/>
        <v>105.66244620986429</v>
      </c>
      <c r="AN36" s="255">
        <f t="shared" si="5"/>
        <v>86.12938751306018</v>
      </c>
      <c r="AO36" s="255">
        <f t="shared" si="5"/>
        <v>102.65359662495126</v>
      </c>
      <c r="AP36" s="255">
        <f t="shared" si="5"/>
        <v>105.20701468622468</v>
      </c>
      <c r="AQ36" s="255">
        <f t="shared" si="5"/>
        <v>124.23886211355355</v>
      </c>
      <c r="AR36" s="255">
        <f t="shared" si="5"/>
        <v>102.17232714598363</v>
      </c>
      <c r="AS36" s="255">
        <f t="shared" si="5"/>
        <v>126.38379667532837</v>
      </c>
      <c r="AT36" s="255">
        <f t="shared" si="5"/>
        <v>131.8211195462394</v>
      </c>
      <c r="AU36" s="255">
        <f t="shared" si="5"/>
        <v>154.8438716374016</v>
      </c>
      <c r="AV36" s="255">
        <f t="shared" si="5"/>
        <v>109.72046697833906</v>
      </c>
      <c r="AW36" s="255">
        <f t="shared" si="5"/>
        <v>106.251223331376</v>
      </c>
      <c r="AX36" s="255">
        <f t="shared" si="5"/>
        <v>125.64626296507979</v>
      </c>
      <c r="AY36" s="255">
        <f t="shared" si="5"/>
        <v>137.9134948096886</v>
      </c>
      <c r="AZ36" s="255">
        <f t="shared" si="5"/>
        <v>118.562874251497</v>
      </c>
      <c r="BA36" s="255">
        <f t="shared" si="5"/>
        <v>147.53521126760563</v>
      </c>
      <c r="BB36" s="255">
        <f t="shared" si="5"/>
        <v>120.67052890261836</v>
      </c>
      <c r="BC36" s="255">
        <f t="shared" si="5"/>
        <v>127.00438011807276</v>
      </c>
      <c r="BD36" s="255">
        <f t="shared" si="5"/>
        <v>82.30093325328822</v>
      </c>
      <c r="BE36" s="255">
        <f t="shared" si="5"/>
        <v>97.67757624886006</v>
      </c>
      <c r="BF36" s="255">
        <f t="shared" si="5"/>
        <v>108.0832389580974</v>
      </c>
      <c r="BG36" s="255">
        <f t="shared" si="5"/>
        <v>94.83948394839484</v>
      </c>
      <c r="BH36" s="220">
        <f t="shared" si="5"/>
        <v>112.67293548301527</v>
      </c>
      <c r="BI36" s="294"/>
      <c r="BJ36" s="210" t="s">
        <v>135</v>
      </c>
    </row>
    <row r="37" spans="1:62" s="6" customFormat="1" ht="13.5" thickBot="1">
      <c r="A37" s="294"/>
      <c r="B37" s="211" t="s">
        <v>133</v>
      </c>
      <c r="C37" s="221">
        <f>C35-C12</f>
        <v>44309</v>
      </c>
      <c r="D37" s="242">
        <f aca="true" t="shared" si="6" ref="D37:BH37">D35-D12</f>
        <v>505090</v>
      </c>
      <c r="E37" s="238">
        <f t="shared" si="6"/>
        <v>6349</v>
      </c>
      <c r="F37" s="256">
        <f t="shared" si="6"/>
        <v>802</v>
      </c>
      <c r="G37" s="256">
        <f t="shared" si="6"/>
        <v>9518</v>
      </c>
      <c r="H37" s="256">
        <f t="shared" si="6"/>
        <v>-172</v>
      </c>
      <c r="I37" s="256">
        <f t="shared" si="6"/>
        <v>4165</v>
      </c>
      <c r="J37" s="256">
        <f t="shared" si="6"/>
        <v>5342</v>
      </c>
      <c r="K37" s="256">
        <f t="shared" si="6"/>
        <v>4053</v>
      </c>
      <c r="L37" s="256">
        <f t="shared" si="6"/>
        <v>1880</v>
      </c>
      <c r="M37" s="256">
        <f t="shared" si="6"/>
        <v>499</v>
      </c>
      <c r="N37" s="256">
        <f t="shared" si="6"/>
        <v>21264</v>
      </c>
      <c r="O37" s="256">
        <f t="shared" si="6"/>
        <v>-33</v>
      </c>
      <c r="P37" s="256">
        <f t="shared" si="6"/>
        <v>-969</v>
      </c>
      <c r="Q37" s="256">
        <f t="shared" si="6"/>
        <v>2381</v>
      </c>
      <c r="R37" s="256">
        <f t="shared" si="6"/>
        <v>-120</v>
      </c>
      <c r="S37" s="256">
        <f t="shared" si="6"/>
        <v>-73</v>
      </c>
      <c r="T37" s="256">
        <f t="shared" si="6"/>
        <v>1127</v>
      </c>
      <c r="U37" s="256">
        <f t="shared" si="6"/>
        <v>1776</v>
      </c>
      <c r="V37" s="256">
        <f t="shared" si="6"/>
        <v>53449</v>
      </c>
      <c r="W37" s="256">
        <f t="shared" si="6"/>
        <v>2870</v>
      </c>
      <c r="X37" s="256">
        <f t="shared" si="6"/>
        <v>3995</v>
      </c>
      <c r="Y37" s="256">
        <f t="shared" si="6"/>
        <v>1371</v>
      </c>
      <c r="Z37" s="256">
        <f t="shared" si="6"/>
        <v>5662</v>
      </c>
      <c r="AA37" s="256">
        <f t="shared" si="6"/>
        <v>5443</v>
      </c>
      <c r="AB37" s="256">
        <f t="shared" si="6"/>
        <v>3456</v>
      </c>
      <c r="AC37" s="256">
        <f t="shared" si="6"/>
        <v>165065</v>
      </c>
      <c r="AD37" s="256">
        <f t="shared" si="6"/>
        <v>199</v>
      </c>
      <c r="AE37" s="256">
        <f t="shared" si="6"/>
        <v>-1060</v>
      </c>
      <c r="AF37" s="256">
        <f t="shared" si="6"/>
        <v>2951</v>
      </c>
      <c r="AG37" s="256">
        <f t="shared" si="6"/>
        <v>-7703</v>
      </c>
      <c r="AH37" s="256">
        <f t="shared" si="6"/>
        <v>-2319</v>
      </c>
      <c r="AI37" s="256">
        <f t="shared" si="6"/>
        <v>39230</v>
      </c>
      <c r="AJ37" s="256">
        <f t="shared" si="6"/>
        <v>20617</v>
      </c>
      <c r="AK37" s="256">
        <f t="shared" si="6"/>
        <v>1581</v>
      </c>
      <c r="AL37" s="256">
        <f t="shared" si="6"/>
        <v>-16361</v>
      </c>
      <c r="AM37" s="256">
        <f t="shared" si="6"/>
        <v>2737</v>
      </c>
      <c r="AN37" s="256">
        <f t="shared" si="6"/>
        <v>-9824</v>
      </c>
      <c r="AO37" s="256">
        <f t="shared" si="6"/>
        <v>1497</v>
      </c>
      <c r="AP37" s="256">
        <f t="shared" si="6"/>
        <v>17646</v>
      </c>
      <c r="AQ37" s="256">
        <f t="shared" si="6"/>
        <v>8248</v>
      </c>
      <c r="AR37" s="256">
        <f t="shared" si="6"/>
        <v>536</v>
      </c>
      <c r="AS37" s="256">
        <f t="shared" si="6"/>
        <v>14824</v>
      </c>
      <c r="AT37" s="256">
        <f t="shared" si="6"/>
        <v>32988</v>
      </c>
      <c r="AU37" s="256">
        <f t="shared" si="6"/>
        <v>25362</v>
      </c>
      <c r="AV37" s="256">
        <f t="shared" si="6"/>
        <v>10999</v>
      </c>
      <c r="AW37" s="256">
        <f t="shared" si="6"/>
        <v>2555</v>
      </c>
      <c r="AX37" s="256">
        <f t="shared" si="6"/>
        <v>27372</v>
      </c>
      <c r="AY37" s="256">
        <f t="shared" si="6"/>
        <v>10957</v>
      </c>
      <c r="AZ37" s="256">
        <f t="shared" si="6"/>
        <v>806</v>
      </c>
      <c r="BA37" s="256">
        <f t="shared" si="6"/>
        <v>3780</v>
      </c>
      <c r="BB37" s="256">
        <f t="shared" si="6"/>
        <v>20944</v>
      </c>
      <c r="BC37" s="256">
        <f t="shared" si="6"/>
        <v>1418</v>
      </c>
      <c r="BD37" s="256">
        <f t="shared" si="6"/>
        <v>-3243</v>
      </c>
      <c r="BE37" s="256">
        <f t="shared" si="6"/>
        <v>-1146</v>
      </c>
      <c r="BF37" s="256">
        <f t="shared" si="6"/>
        <v>571</v>
      </c>
      <c r="BG37" s="256">
        <f t="shared" si="6"/>
        <v>-172</v>
      </c>
      <c r="BH37" s="276">
        <f t="shared" si="6"/>
        <v>549399</v>
      </c>
      <c r="BI37" s="294"/>
      <c r="BJ37" s="211" t="s">
        <v>133</v>
      </c>
    </row>
    <row r="38" spans="1:62" s="6" customFormat="1" ht="12.75">
      <c r="A38" s="294"/>
      <c r="B38" s="68" t="s">
        <v>127</v>
      </c>
      <c r="C38" s="85">
        <f>C29+C35</f>
        <v>895144</v>
      </c>
      <c r="D38" s="85">
        <f aca="true" t="shared" si="7" ref="D38:BH38">D29+D35</f>
        <v>7202922</v>
      </c>
      <c r="E38" s="246">
        <f t="shared" si="7"/>
        <v>96676</v>
      </c>
      <c r="F38" s="257">
        <f t="shared" si="7"/>
        <v>30075</v>
      </c>
      <c r="G38" s="257">
        <f t="shared" si="7"/>
        <v>86361</v>
      </c>
      <c r="H38" s="257">
        <f t="shared" si="7"/>
        <v>8980</v>
      </c>
      <c r="I38" s="257">
        <f t="shared" si="7"/>
        <v>91432</v>
      </c>
      <c r="J38" s="257">
        <f t="shared" si="7"/>
        <v>294579</v>
      </c>
      <c r="K38" s="257">
        <f t="shared" si="7"/>
        <v>41271</v>
      </c>
      <c r="L38" s="257">
        <f t="shared" si="7"/>
        <v>59577</v>
      </c>
      <c r="M38" s="257">
        <f t="shared" si="7"/>
        <v>4670</v>
      </c>
      <c r="N38" s="257">
        <f t="shared" si="7"/>
        <v>475858</v>
      </c>
      <c r="O38" s="257">
        <f t="shared" si="7"/>
        <v>4514</v>
      </c>
      <c r="P38" s="257">
        <f t="shared" si="7"/>
        <v>15203</v>
      </c>
      <c r="Q38" s="257">
        <f t="shared" si="7"/>
        <v>10856</v>
      </c>
      <c r="R38" s="257">
        <f t="shared" si="7"/>
        <v>5092</v>
      </c>
      <c r="S38" s="257">
        <f t="shared" si="7"/>
        <v>680</v>
      </c>
      <c r="T38" s="257">
        <f t="shared" si="7"/>
        <v>90322</v>
      </c>
      <c r="U38" s="257">
        <f t="shared" si="7"/>
        <v>4694</v>
      </c>
      <c r="V38" s="257">
        <f t="shared" si="7"/>
        <v>919091</v>
      </c>
      <c r="W38" s="257">
        <f t="shared" si="7"/>
        <v>150446</v>
      </c>
      <c r="X38" s="257">
        <f t="shared" si="7"/>
        <v>70390</v>
      </c>
      <c r="Y38" s="257">
        <f t="shared" si="7"/>
        <v>211566</v>
      </c>
      <c r="Z38" s="257">
        <f t="shared" si="7"/>
        <v>38570</v>
      </c>
      <c r="AA38" s="257">
        <f t="shared" si="7"/>
        <v>130345</v>
      </c>
      <c r="AB38" s="257">
        <f t="shared" si="7"/>
        <v>59176</v>
      </c>
      <c r="AC38" s="257">
        <f t="shared" si="7"/>
        <v>745027</v>
      </c>
      <c r="AD38" s="257">
        <f t="shared" si="7"/>
        <v>47232</v>
      </c>
      <c r="AE38" s="257">
        <f t="shared" si="7"/>
        <v>240671</v>
      </c>
      <c r="AF38" s="257">
        <f t="shared" si="7"/>
        <v>20386</v>
      </c>
      <c r="AG38" s="257">
        <f t="shared" si="7"/>
        <v>473503</v>
      </c>
      <c r="AH38" s="257">
        <f t="shared" si="7"/>
        <v>41154</v>
      </c>
      <c r="AI38" s="257">
        <f t="shared" si="7"/>
        <v>222952</v>
      </c>
      <c r="AJ38" s="257">
        <f t="shared" si="7"/>
        <v>141423</v>
      </c>
      <c r="AK38" s="257">
        <f t="shared" si="7"/>
        <v>85335</v>
      </c>
      <c r="AL38" s="257">
        <f t="shared" si="7"/>
        <v>97497</v>
      </c>
      <c r="AM38" s="257">
        <f t="shared" si="7"/>
        <v>94941</v>
      </c>
      <c r="AN38" s="257">
        <f t="shared" si="7"/>
        <v>104826</v>
      </c>
      <c r="AO38" s="257">
        <f t="shared" si="7"/>
        <v>73728</v>
      </c>
      <c r="AP38" s="257">
        <f t="shared" si="7"/>
        <v>489740</v>
      </c>
      <c r="AQ38" s="257">
        <f t="shared" si="7"/>
        <v>67737</v>
      </c>
      <c r="AR38" s="257">
        <f t="shared" si="7"/>
        <v>34679</v>
      </c>
      <c r="AS38" s="257">
        <f t="shared" si="7"/>
        <v>102888</v>
      </c>
      <c r="AT38" s="257">
        <f t="shared" si="7"/>
        <v>207711</v>
      </c>
      <c r="AU38" s="257">
        <f t="shared" si="7"/>
        <v>87747</v>
      </c>
      <c r="AV38" s="257">
        <f t="shared" si="7"/>
        <v>206414</v>
      </c>
      <c r="AW38" s="257">
        <f t="shared" si="7"/>
        <v>76143</v>
      </c>
      <c r="AX38" s="257">
        <f t="shared" si="7"/>
        <v>230347</v>
      </c>
      <c r="AY38" s="257">
        <f t="shared" si="7"/>
        <v>64804</v>
      </c>
      <c r="AZ38" s="257">
        <f t="shared" si="7"/>
        <v>8123</v>
      </c>
      <c r="BA38" s="257">
        <f t="shared" si="7"/>
        <v>18968</v>
      </c>
      <c r="BB38" s="257">
        <f t="shared" si="7"/>
        <v>194822</v>
      </c>
      <c r="BC38" s="257">
        <f t="shared" si="7"/>
        <v>9770</v>
      </c>
      <c r="BD38" s="257">
        <f t="shared" si="7"/>
        <v>29163</v>
      </c>
      <c r="BE38" s="257">
        <f t="shared" si="7"/>
        <v>70437</v>
      </c>
      <c r="BF38" s="257">
        <f t="shared" si="7"/>
        <v>9759</v>
      </c>
      <c r="BG38" s="257">
        <f t="shared" si="7"/>
        <v>4571</v>
      </c>
      <c r="BH38" s="269">
        <f t="shared" si="7"/>
        <v>8098066</v>
      </c>
      <c r="BI38" s="294"/>
      <c r="BJ38" s="68" t="s">
        <v>127</v>
      </c>
    </row>
    <row r="39" spans="1:62" s="6" customFormat="1" ht="12.75">
      <c r="A39" s="294"/>
      <c r="B39" s="10" t="s">
        <v>132</v>
      </c>
      <c r="C39" s="86">
        <f>C38/C13*100</f>
        <v>110.18323170206324</v>
      </c>
      <c r="D39" s="86">
        <f aca="true" t="shared" si="8" ref="D39:BH39">D38/D13*100</f>
        <v>109.71081451451867</v>
      </c>
      <c r="E39" s="247">
        <f t="shared" si="8"/>
        <v>108.68577852726251</v>
      </c>
      <c r="F39" s="258">
        <f t="shared" si="8"/>
        <v>96.70107070512202</v>
      </c>
      <c r="G39" s="258">
        <f t="shared" si="8"/>
        <v>101.60356714275629</v>
      </c>
      <c r="H39" s="258">
        <f t="shared" si="8"/>
        <v>94.23863994123202</v>
      </c>
      <c r="I39" s="258">
        <f t="shared" si="8"/>
        <v>109.00463763278054</v>
      </c>
      <c r="J39" s="258">
        <f t="shared" si="8"/>
        <v>106.69750224566081</v>
      </c>
      <c r="K39" s="258">
        <f t="shared" si="8"/>
        <v>97.55815052950075</v>
      </c>
      <c r="L39" s="258">
        <f t="shared" si="8"/>
        <v>107.58243345732963</v>
      </c>
      <c r="M39" s="258">
        <f t="shared" si="8"/>
        <v>112.04414587332055</v>
      </c>
      <c r="N39" s="258">
        <f t="shared" si="8"/>
        <v>112.57635474972676</v>
      </c>
      <c r="O39" s="258">
        <f t="shared" si="8"/>
        <v>102.8949167996353</v>
      </c>
      <c r="P39" s="258">
        <f t="shared" si="8"/>
        <v>84.20382165605096</v>
      </c>
      <c r="Q39" s="258">
        <f t="shared" si="8"/>
        <v>119.19191919191918</v>
      </c>
      <c r="R39" s="258">
        <f t="shared" si="8"/>
        <v>94.13939730079497</v>
      </c>
      <c r="S39" s="258">
        <f t="shared" si="8"/>
        <v>80.66429418742585</v>
      </c>
      <c r="T39" s="258">
        <f t="shared" si="8"/>
        <v>92.11548856230813</v>
      </c>
      <c r="U39" s="258">
        <f t="shared" si="8"/>
        <v>165.22351284758886</v>
      </c>
      <c r="V39" s="258">
        <f t="shared" si="8"/>
        <v>98.18519590761035</v>
      </c>
      <c r="W39" s="258">
        <f t="shared" si="8"/>
        <v>104.62169680111266</v>
      </c>
      <c r="X39" s="258">
        <f t="shared" si="8"/>
        <v>99.25547815787247</v>
      </c>
      <c r="Y39" s="258">
        <f t="shared" si="8"/>
        <v>101.98802556859268</v>
      </c>
      <c r="Z39" s="258">
        <f t="shared" si="8"/>
        <v>112.29510583165924</v>
      </c>
      <c r="AA39" s="258">
        <f t="shared" si="8"/>
        <v>98.1033379746359</v>
      </c>
      <c r="AB39" s="258">
        <f t="shared" si="8"/>
        <v>101.93619513539585</v>
      </c>
      <c r="AC39" s="258">
        <f t="shared" si="8"/>
        <v>166.5166208855681</v>
      </c>
      <c r="AD39" s="258">
        <f t="shared" si="8"/>
        <v>97.71396652667728</v>
      </c>
      <c r="AE39" s="258">
        <f t="shared" si="8"/>
        <v>101.35052049994945</v>
      </c>
      <c r="AF39" s="258">
        <f t="shared" si="8"/>
        <v>115.53414565032587</v>
      </c>
      <c r="AG39" s="258">
        <f t="shared" si="8"/>
        <v>99.7842061674046</v>
      </c>
      <c r="AH39" s="258">
        <f t="shared" si="8"/>
        <v>92.71006983554855</v>
      </c>
      <c r="AI39" s="258">
        <f t="shared" si="8"/>
        <v>112.79171535967056</v>
      </c>
      <c r="AJ39" s="258">
        <f t="shared" si="8"/>
        <v>121.80822200976719</v>
      </c>
      <c r="AK39" s="258">
        <f t="shared" si="8"/>
        <v>96.53717362776597</v>
      </c>
      <c r="AL39" s="258">
        <f t="shared" si="8"/>
        <v>81.35665351012608</v>
      </c>
      <c r="AM39" s="258">
        <f t="shared" si="8"/>
        <v>106.68846711391295</v>
      </c>
      <c r="AN39" s="258">
        <f t="shared" si="8"/>
        <v>89.20830248410732</v>
      </c>
      <c r="AO39" s="258">
        <f t="shared" si="8"/>
        <v>99.66071452709554</v>
      </c>
      <c r="AP39" s="258">
        <f t="shared" si="8"/>
        <v>105.82246096535393</v>
      </c>
      <c r="AQ39" s="258">
        <f t="shared" si="8"/>
        <v>120.30370304591067</v>
      </c>
      <c r="AR39" s="258">
        <f t="shared" si="8"/>
        <v>94.46230115493572</v>
      </c>
      <c r="AS39" s="258">
        <f t="shared" si="8"/>
        <v>120.49750544585764</v>
      </c>
      <c r="AT39" s="258">
        <f t="shared" si="8"/>
        <v>131.72276901222668</v>
      </c>
      <c r="AU39" s="258">
        <f t="shared" si="8"/>
        <v>142.76858495631376</v>
      </c>
      <c r="AV39" s="258">
        <f t="shared" si="8"/>
        <v>109.52029755240859</v>
      </c>
      <c r="AW39" s="258">
        <f t="shared" si="8"/>
        <v>100.8022558481274</v>
      </c>
      <c r="AX39" s="258">
        <f t="shared" si="8"/>
        <v>129.31398416886543</v>
      </c>
      <c r="AY39" s="258">
        <f t="shared" si="8"/>
        <v>117.78904702182962</v>
      </c>
      <c r="AZ39" s="258">
        <f t="shared" si="8"/>
        <v>107.88949395670076</v>
      </c>
      <c r="BA39" s="258">
        <f t="shared" si="8"/>
        <v>145.98630031555453</v>
      </c>
      <c r="BB39" s="258">
        <f t="shared" si="8"/>
        <v>118.32924370156215</v>
      </c>
      <c r="BC39" s="258">
        <f t="shared" si="8"/>
        <v>125.40110383776153</v>
      </c>
      <c r="BD39" s="258">
        <f t="shared" si="8"/>
        <v>82.39299336064417</v>
      </c>
      <c r="BE39" s="258">
        <f t="shared" si="8"/>
        <v>99.46481021238138</v>
      </c>
      <c r="BF39" s="258">
        <f t="shared" si="8"/>
        <v>101.045765168772</v>
      </c>
      <c r="BG39" s="258">
        <f t="shared" si="8"/>
        <v>83.26047358834245</v>
      </c>
      <c r="BH39" s="270">
        <f t="shared" si="8"/>
        <v>109.76283532252566</v>
      </c>
      <c r="BI39" s="294"/>
      <c r="BJ39" s="10" t="s">
        <v>132</v>
      </c>
    </row>
    <row r="40" spans="1:62" s="6" customFormat="1" ht="13.5" thickBot="1">
      <c r="A40" s="294"/>
      <c r="B40" s="9" t="s">
        <v>133</v>
      </c>
      <c r="C40" s="272">
        <f>C38-C13</f>
        <v>82730</v>
      </c>
      <c r="D40" s="272">
        <f aca="true" t="shared" si="9" ref="D40:BH40">D38-D13</f>
        <v>637551</v>
      </c>
      <c r="E40" s="248">
        <f t="shared" si="9"/>
        <v>7726</v>
      </c>
      <c r="F40" s="259">
        <f t="shared" si="9"/>
        <v>-1026</v>
      </c>
      <c r="G40" s="259">
        <f t="shared" si="9"/>
        <v>1363</v>
      </c>
      <c r="H40" s="259">
        <f t="shared" si="9"/>
        <v>-549</v>
      </c>
      <c r="I40" s="259">
        <f t="shared" si="9"/>
        <v>7553</v>
      </c>
      <c r="J40" s="259">
        <f t="shared" si="9"/>
        <v>18491</v>
      </c>
      <c r="K40" s="259">
        <f t="shared" si="9"/>
        <v>-1033</v>
      </c>
      <c r="L40" s="259">
        <f t="shared" si="9"/>
        <v>4199</v>
      </c>
      <c r="M40" s="259">
        <f t="shared" si="9"/>
        <v>502</v>
      </c>
      <c r="N40" s="259">
        <f t="shared" si="9"/>
        <v>53160</v>
      </c>
      <c r="O40" s="259">
        <f t="shared" si="9"/>
        <v>127</v>
      </c>
      <c r="P40" s="259">
        <f t="shared" si="9"/>
        <v>-2852</v>
      </c>
      <c r="Q40" s="259">
        <f t="shared" si="9"/>
        <v>1748</v>
      </c>
      <c r="R40" s="259">
        <f t="shared" si="9"/>
        <v>-317</v>
      </c>
      <c r="S40" s="259">
        <f t="shared" si="9"/>
        <v>-163</v>
      </c>
      <c r="T40" s="259">
        <f t="shared" si="9"/>
        <v>-7731</v>
      </c>
      <c r="U40" s="259">
        <f t="shared" si="9"/>
        <v>1853</v>
      </c>
      <c r="V40" s="259">
        <f t="shared" si="9"/>
        <v>-16988</v>
      </c>
      <c r="W40" s="259">
        <f t="shared" si="9"/>
        <v>6646</v>
      </c>
      <c r="X40" s="259">
        <f t="shared" si="9"/>
        <v>-528</v>
      </c>
      <c r="Y40" s="259">
        <f t="shared" si="9"/>
        <v>4124</v>
      </c>
      <c r="Z40" s="259">
        <f t="shared" si="9"/>
        <v>4223</v>
      </c>
      <c r="AA40" s="259">
        <f t="shared" si="9"/>
        <v>-2520</v>
      </c>
      <c r="AB40" s="259">
        <f t="shared" si="9"/>
        <v>1124</v>
      </c>
      <c r="AC40" s="259">
        <f t="shared" si="9"/>
        <v>297608</v>
      </c>
      <c r="AD40" s="259">
        <f t="shared" si="9"/>
        <v>-1105</v>
      </c>
      <c r="AE40" s="259">
        <f t="shared" si="9"/>
        <v>3207</v>
      </c>
      <c r="AF40" s="259">
        <f t="shared" si="9"/>
        <v>2741</v>
      </c>
      <c r="AG40" s="259">
        <f t="shared" si="9"/>
        <v>-1024</v>
      </c>
      <c r="AH40" s="259">
        <f t="shared" si="9"/>
        <v>-3236</v>
      </c>
      <c r="AI40" s="259">
        <f t="shared" si="9"/>
        <v>25285</v>
      </c>
      <c r="AJ40" s="259">
        <f t="shared" si="9"/>
        <v>25320</v>
      </c>
      <c r="AK40" s="259">
        <f t="shared" si="9"/>
        <v>-3061</v>
      </c>
      <c r="AL40" s="259">
        <f t="shared" si="9"/>
        <v>-22342</v>
      </c>
      <c r="AM40" s="259">
        <f t="shared" si="9"/>
        <v>5952</v>
      </c>
      <c r="AN40" s="259">
        <f t="shared" si="9"/>
        <v>-12681</v>
      </c>
      <c r="AO40" s="259">
        <f t="shared" si="9"/>
        <v>-251</v>
      </c>
      <c r="AP40" s="259">
        <f t="shared" si="9"/>
        <v>26946</v>
      </c>
      <c r="AQ40" s="259">
        <f t="shared" si="9"/>
        <v>11432</v>
      </c>
      <c r="AR40" s="259">
        <f t="shared" si="9"/>
        <v>-2033</v>
      </c>
      <c r="AS40" s="259">
        <f t="shared" si="9"/>
        <v>17502</v>
      </c>
      <c r="AT40" s="259">
        <f t="shared" si="9"/>
        <v>50023</v>
      </c>
      <c r="AU40" s="259">
        <f t="shared" si="9"/>
        <v>26286</v>
      </c>
      <c r="AV40" s="259">
        <f t="shared" si="9"/>
        <v>17943</v>
      </c>
      <c r="AW40" s="259">
        <f t="shared" si="9"/>
        <v>606</v>
      </c>
      <c r="AX40" s="259">
        <f t="shared" si="9"/>
        <v>52217</v>
      </c>
      <c r="AY40" s="259">
        <f t="shared" si="9"/>
        <v>9787</v>
      </c>
      <c r="AZ40" s="259">
        <f t="shared" si="9"/>
        <v>594</v>
      </c>
      <c r="BA40" s="259">
        <f t="shared" si="9"/>
        <v>5975</v>
      </c>
      <c r="BB40" s="259">
        <f t="shared" si="9"/>
        <v>30178</v>
      </c>
      <c r="BC40" s="259">
        <f t="shared" si="9"/>
        <v>1979</v>
      </c>
      <c r="BD40" s="259">
        <f t="shared" si="9"/>
        <v>-6232</v>
      </c>
      <c r="BE40" s="259">
        <f t="shared" si="9"/>
        <v>-379</v>
      </c>
      <c r="BF40" s="259">
        <f t="shared" si="9"/>
        <v>101</v>
      </c>
      <c r="BG40" s="259">
        <f t="shared" si="9"/>
        <v>-919</v>
      </c>
      <c r="BH40" s="271">
        <f t="shared" si="9"/>
        <v>720281</v>
      </c>
      <c r="BI40" s="294"/>
      <c r="BJ40" s="9" t="s">
        <v>133</v>
      </c>
    </row>
    <row r="41" spans="1:62" s="6" customFormat="1" ht="12.75">
      <c r="A41" s="294"/>
      <c r="B41" s="283">
        <v>7</v>
      </c>
      <c r="C41" s="279">
        <v>162450</v>
      </c>
      <c r="D41" s="284">
        <f>BH41-C41</f>
        <v>1709049</v>
      </c>
      <c r="E41" s="87">
        <v>23341</v>
      </c>
      <c r="F41" s="87">
        <v>6618</v>
      </c>
      <c r="G41" s="87">
        <v>41951</v>
      </c>
      <c r="H41" s="87">
        <v>4079</v>
      </c>
      <c r="I41" s="14">
        <v>26528</v>
      </c>
      <c r="J41" s="89">
        <v>45547</v>
      </c>
      <c r="K41" s="14">
        <v>6116</v>
      </c>
      <c r="L41" s="87">
        <v>12655</v>
      </c>
      <c r="M41" s="87">
        <v>1318</v>
      </c>
      <c r="N41" s="89">
        <v>55501</v>
      </c>
      <c r="O41" s="87">
        <v>3212</v>
      </c>
      <c r="P41" s="87">
        <v>4521</v>
      </c>
      <c r="Q41" s="87">
        <v>4417</v>
      </c>
      <c r="R41" s="87">
        <v>1111</v>
      </c>
      <c r="S41" s="87">
        <v>202</v>
      </c>
      <c r="T41" s="87">
        <v>24062</v>
      </c>
      <c r="U41" s="14">
        <v>1998</v>
      </c>
      <c r="V41" s="89">
        <v>205834</v>
      </c>
      <c r="W41" s="89">
        <v>47281</v>
      </c>
      <c r="X41" s="90">
        <v>15602</v>
      </c>
      <c r="Y41" s="87">
        <v>48040</v>
      </c>
      <c r="Z41" s="90">
        <v>8163</v>
      </c>
      <c r="AA41" s="87">
        <v>23138</v>
      </c>
      <c r="AB41" s="90">
        <v>13210</v>
      </c>
      <c r="AC41" s="89">
        <v>121401</v>
      </c>
      <c r="AD41" s="89">
        <v>6771</v>
      </c>
      <c r="AE41" s="87">
        <v>51865</v>
      </c>
      <c r="AF41" s="89">
        <v>3256</v>
      </c>
      <c r="AG41" s="87">
        <v>95335</v>
      </c>
      <c r="AH41" s="90">
        <v>3768</v>
      </c>
      <c r="AI41" s="89">
        <v>81362</v>
      </c>
      <c r="AJ41" s="87">
        <v>52691</v>
      </c>
      <c r="AK41" s="87">
        <v>23143</v>
      </c>
      <c r="AL41" s="87">
        <v>24131</v>
      </c>
      <c r="AM41" s="87">
        <v>17563</v>
      </c>
      <c r="AN41" s="87">
        <v>19803</v>
      </c>
      <c r="AO41" s="87">
        <v>27501</v>
      </c>
      <c r="AP41" s="89">
        <v>147754</v>
      </c>
      <c r="AQ41" s="87">
        <v>17624</v>
      </c>
      <c r="AR41" s="87">
        <v>17044</v>
      </c>
      <c r="AS41" s="87">
        <v>25114</v>
      </c>
      <c r="AT41" s="89">
        <v>64264</v>
      </c>
      <c r="AU41" s="87">
        <v>24132</v>
      </c>
      <c r="AV41" s="87">
        <v>55020</v>
      </c>
      <c r="AW41" s="87">
        <v>16775</v>
      </c>
      <c r="AX41" s="89">
        <v>59653</v>
      </c>
      <c r="AY41" s="91">
        <v>13460</v>
      </c>
      <c r="AZ41" s="91">
        <v>6312</v>
      </c>
      <c r="BA41" s="91">
        <v>12529</v>
      </c>
      <c r="BB41" s="87">
        <v>48193</v>
      </c>
      <c r="BC41" s="87">
        <v>4163</v>
      </c>
      <c r="BD41" s="87">
        <v>9856</v>
      </c>
      <c r="BE41" s="87">
        <v>29119</v>
      </c>
      <c r="BF41" s="87">
        <v>4017</v>
      </c>
      <c r="BG41" s="88">
        <v>985</v>
      </c>
      <c r="BH41" s="279">
        <v>1871499</v>
      </c>
      <c r="BI41" s="294"/>
      <c r="BJ41" s="69">
        <v>7</v>
      </c>
    </row>
    <row r="42" spans="1:62" s="6" customFormat="1" ht="12.75">
      <c r="A42" s="294"/>
      <c r="B42" s="285">
        <v>8</v>
      </c>
      <c r="C42" s="268">
        <v>176967</v>
      </c>
      <c r="D42" s="280">
        <f>BH42-C42</f>
        <v>1725328</v>
      </c>
      <c r="E42" s="87">
        <v>19121</v>
      </c>
      <c r="F42" s="87">
        <v>6276</v>
      </c>
      <c r="G42" s="87">
        <v>21430</v>
      </c>
      <c r="H42" s="87">
        <v>2441</v>
      </c>
      <c r="I42" s="14">
        <v>16321</v>
      </c>
      <c r="J42" s="89">
        <v>56267</v>
      </c>
      <c r="K42" s="14">
        <v>23651</v>
      </c>
      <c r="L42" s="87">
        <v>9861</v>
      </c>
      <c r="M42" s="87">
        <v>829</v>
      </c>
      <c r="N42" s="89">
        <v>119900</v>
      </c>
      <c r="O42" s="87">
        <v>3821</v>
      </c>
      <c r="P42" s="87">
        <v>3727</v>
      </c>
      <c r="Q42" s="87">
        <v>3255</v>
      </c>
      <c r="R42" s="87">
        <v>1552</v>
      </c>
      <c r="S42" s="87">
        <v>177</v>
      </c>
      <c r="T42" s="87">
        <v>17758</v>
      </c>
      <c r="U42" s="14">
        <v>4716</v>
      </c>
      <c r="V42" s="89">
        <v>208949</v>
      </c>
      <c r="W42" s="89">
        <v>52614</v>
      </c>
      <c r="X42" s="90">
        <v>13404</v>
      </c>
      <c r="Y42" s="87">
        <v>56807</v>
      </c>
      <c r="Z42" s="90">
        <v>10723</v>
      </c>
      <c r="AA42" s="87">
        <v>22996</v>
      </c>
      <c r="AB42" s="90">
        <v>15298</v>
      </c>
      <c r="AC42" s="89">
        <v>125347</v>
      </c>
      <c r="AD42" s="89">
        <v>8333</v>
      </c>
      <c r="AE42" s="87">
        <v>58178</v>
      </c>
      <c r="AF42" s="89">
        <v>3134</v>
      </c>
      <c r="AG42" s="87">
        <v>94246</v>
      </c>
      <c r="AH42" s="90">
        <v>4606</v>
      </c>
      <c r="AI42" s="89">
        <v>106321</v>
      </c>
      <c r="AJ42" s="87">
        <v>30468</v>
      </c>
      <c r="AK42" s="87">
        <v>17518</v>
      </c>
      <c r="AL42" s="87">
        <v>22862</v>
      </c>
      <c r="AM42" s="87">
        <v>21034</v>
      </c>
      <c r="AN42" s="87">
        <v>20286</v>
      </c>
      <c r="AO42" s="87">
        <v>25615</v>
      </c>
      <c r="AP42" s="89">
        <v>108276</v>
      </c>
      <c r="AQ42" s="87">
        <v>15768</v>
      </c>
      <c r="AR42" s="87">
        <v>8075</v>
      </c>
      <c r="AS42" s="87">
        <v>25522</v>
      </c>
      <c r="AT42" s="89">
        <v>63201</v>
      </c>
      <c r="AU42" s="87">
        <v>18386</v>
      </c>
      <c r="AV42" s="87">
        <v>58475</v>
      </c>
      <c r="AW42" s="87">
        <v>19185</v>
      </c>
      <c r="AX42" s="89">
        <v>53728</v>
      </c>
      <c r="AY42" s="91">
        <v>12003</v>
      </c>
      <c r="AZ42" s="91">
        <v>10218</v>
      </c>
      <c r="BA42" s="91">
        <v>15183</v>
      </c>
      <c r="BB42" s="87">
        <v>47861</v>
      </c>
      <c r="BC42" s="87">
        <v>2384</v>
      </c>
      <c r="BD42" s="87">
        <v>9054</v>
      </c>
      <c r="BE42" s="87">
        <v>23821</v>
      </c>
      <c r="BF42" s="87">
        <v>3445</v>
      </c>
      <c r="BG42" s="88">
        <v>901</v>
      </c>
      <c r="BH42" s="268">
        <v>1902295</v>
      </c>
      <c r="BI42" s="294"/>
      <c r="BJ42" s="70">
        <v>8</v>
      </c>
    </row>
    <row r="43" spans="1:62" s="6" customFormat="1" ht="12.75">
      <c r="A43" s="294"/>
      <c r="B43" s="286">
        <v>9</v>
      </c>
      <c r="C43" s="282">
        <v>182129</v>
      </c>
      <c r="D43" s="280">
        <f>BH43-C43</f>
        <v>1482890</v>
      </c>
      <c r="E43" s="93">
        <v>17920</v>
      </c>
      <c r="F43" s="93">
        <v>7772</v>
      </c>
      <c r="G43" s="93">
        <v>24558</v>
      </c>
      <c r="H43" s="93">
        <v>1389</v>
      </c>
      <c r="I43" s="5">
        <v>14440</v>
      </c>
      <c r="J43" s="95">
        <v>46969</v>
      </c>
      <c r="K43" s="5">
        <v>15572</v>
      </c>
      <c r="L43" s="93">
        <v>9341</v>
      </c>
      <c r="M43" s="93">
        <v>1550</v>
      </c>
      <c r="N43" s="95">
        <v>57621</v>
      </c>
      <c r="O43" s="93">
        <v>886</v>
      </c>
      <c r="P43" s="93">
        <v>1995</v>
      </c>
      <c r="Q43" s="93">
        <v>1553</v>
      </c>
      <c r="R43" s="93">
        <v>923</v>
      </c>
      <c r="S43" s="93">
        <v>137</v>
      </c>
      <c r="T43" s="93">
        <v>19222</v>
      </c>
      <c r="U43" s="5">
        <v>2041</v>
      </c>
      <c r="V43" s="95">
        <v>209343</v>
      </c>
      <c r="W43" s="95">
        <v>29491</v>
      </c>
      <c r="X43" s="96">
        <v>16685</v>
      </c>
      <c r="Y43" s="93">
        <v>41458</v>
      </c>
      <c r="Z43" s="96">
        <v>6813</v>
      </c>
      <c r="AA43" s="93">
        <v>24055</v>
      </c>
      <c r="AB43" s="96">
        <v>14124</v>
      </c>
      <c r="AC43" s="95">
        <v>97510</v>
      </c>
      <c r="AD43" s="95">
        <v>4491</v>
      </c>
      <c r="AE43" s="93">
        <v>49782</v>
      </c>
      <c r="AF43" s="95">
        <v>3545</v>
      </c>
      <c r="AG43" s="93">
        <v>85923</v>
      </c>
      <c r="AH43" s="96">
        <v>9633</v>
      </c>
      <c r="AI43" s="95">
        <v>59520</v>
      </c>
      <c r="AJ43" s="93">
        <v>27905</v>
      </c>
      <c r="AK43" s="93">
        <v>18598</v>
      </c>
      <c r="AL43" s="93">
        <v>16350</v>
      </c>
      <c r="AM43" s="93">
        <v>17092</v>
      </c>
      <c r="AN43" s="93">
        <v>24966</v>
      </c>
      <c r="AO43" s="93">
        <v>30594</v>
      </c>
      <c r="AP43" s="95">
        <v>140201</v>
      </c>
      <c r="AQ43" s="93">
        <v>17387</v>
      </c>
      <c r="AR43" s="93">
        <v>9664</v>
      </c>
      <c r="AS43" s="93">
        <v>26268</v>
      </c>
      <c r="AT43" s="95">
        <v>50967</v>
      </c>
      <c r="AU43" s="93">
        <v>16226</v>
      </c>
      <c r="AV43" s="93">
        <v>48939</v>
      </c>
      <c r="AW43" s="93">
        <v>19174</v>
      </c>
      <c r="AX43" s="95">
        <v>42042</v>
      </c>
      <c r="AY43" s="91">
        <v>13659</v>
      </c>
      <c r="AZ43" s="91">
        <v>5383</v>
      </c>
      <c r="BA43" s="91">
        <v>4647</v>
      </c>
      <c r="BB43" s="93">
        <v>37293</v>
      </c>
      <c r="BC43" s="93">
        <v>2524</v>
      </c>
      <c r="BD43" s="93">
        <v>7555</v>
      </c>
      <c r="BE43" s="93">
        <v>24128</v>
      </c>
      <c r="BF43" s="93">
        <v>4025</v>
      </c>
      <c r="BG43" s="94">
        <v>1041</v>
      </c>
      <c r="BH43" s="268">
        <v>1665019</v>
      </c>
      <c r="BI43" s="294"/>
      <c r="BJ43" s="71">
        <v>9</v>
      </c>
    </row>
    <row r="44" spans="1:62" s="6" customFormat="1" ht="12.75">
      <c r="A44" s="294"/>
      <c r="B44" s="287" t="s">
        <v>108</v>
      </c>
      <c r="C44" s="277">
        <f>SUM(C41:C43)</f>
        <v>521546</v>
      </c>
      <c r="D44" s="281">
        <f>BH44-C44</f>
        <v>4917267</v>
      </c>
      <c r="E44" s="212">
        <f>SUM(E41:E43)</f>
        <v>60382</v>
      </c>
      <c r="F44" s="212">
        <f aca="true" t="shared" si="10" ref="F44:BG44">SUM(F41:F43)</f>
        <v>20666</v>
      </c>
      <c r="G44" s="212">
        <f t="shared" si="10"/>
        <v>87939</v>
      </c>
      <c r="H44" s="212">
        <f t="shared" si="10"/>
        <v>7909</v>
      </c>
      <c r="I44" s="212">
        <f t="shared" si="10"/>
        <v>57289</v>
      </c>
      <c r="J44" s="212">
        <f t="shared" si="10"/>
        <v>148783</v>
      </c>
      <c r="K44" s="212">
        <f t="shared" si="10"/>
        <v>45339</v>
      </c>
      <c r="L44" s="212">
        <f t="shared" si="10"/>
        <v>31857</v>
      </c>
      <c r="M44" s="212">
        <f t="shared" si="10"/>
        <v>3697</v>
      </c>
      <c r="N44" s="212">
        <f t="shared" si="10"/>
        <v>233022</v>
      </c>
      <c r="O44" s="212">
        <f t="shared" si="10"/>
        <v>7919</v>
      </c>
      <c r="P44" s="212">
        <f t="shared" si="10"/>
        <v>10243</v>
      </c>
      <c r="Q44" s="212">
        <f t="shared" si="10"/>
        <v>9225</v>
      </c>
      <c r="R44" s="212">
        <f t="shared" si="10"/>
        <v>3586</v>
      </c>
      <c r="S44" s="212">
        <f t="shared" si="10"/>
        <v>516</v>
      </c>
      <c r="T44" s="212">
        <f t="shared" si="10"/>
        <v>61042</v>
      </c>
      <c r="U44" s="212">
        <f t="shared" si="10"/>
        <v>8755</v>
      </c>
      <c r="V44" s="212">
        <f t="shared" si="10"/>
        <v>624126</v>
      </c>
      <c r="W44" s="212">
        <f t="shared" si="10"/>
        <v>129386</v>
      </c>
      <c r="X44" s="212">
        <f t="shared" si="10"/>
        <v>45691</v>
      </c>
      <c r="Y44" s="212">
        <f t="shared" si="10"/>
        <v>146305</v>
      </c>
      <c r="Z44" s="212">
        <f t="shared" si="10"/>
        <v>25699</v>
      </c>
      <c r="AA44" s="212">
        <f t="shared" si="10"/>
        <v>70189</v>
      </c>
      <c r="AB44" s="212">
        <f t="shared" si="10"/>
        <v>42632</v>
      </c>
      <c r="AC44" s="212">
        <f t="shared" si="10"/>
        <v>344258</v>
      </c>
      <c r="AD44" s="212">
        <f t="shared" si="10"/>
        <v>19595</v>
      </c>
      <c r="AE44" s="212">
        <f t="shared" si="10"/>
        <v>159825</v>
      </c>
      <c r="AF44" s="212">
        <f t="shared" si="10"/>
        <v>9935</v>
      </c>
      <c r="AG44" s="212">
        <f t="shared" si="10"/>
        <v>275504</v>
      </c>
      <c r="AH44" s="212">
        <f t="shared" si="10"/>
        <v>18007</v>
      </c>
      <c r="AI44" s="212">
        <f t="shared" si="10"/>
        <v>247203</v>
      </c>
      <c r="AJ44" s="212">
        <f t="shared" si="10"/>
        <v>111064</v>
      </c>
      <c r="AK44" s="212">
        <f t="shared" si="10"/>
        <v>59259</v>
      </c>
      <c r="AL44" s="212">
        <f t="shared" si="10"/>
        <v>63343</v>
      </c>
      <c r="AM44" s="212">
        <f t="shared" si="10"/>
        <v>55689</v>
      </c>
      <c r="AN44" s="212">
        <f t="shared" si="10"/>
        <v>65055</v>
      </c>
      <c r="AO44" s="212">
        <f t="shared" si="10"/>
        <v>83710</v>
      </c>
      <c r="AP44" s="212">
        <f t="shared" si="10"/>
        <v>396231</v>
      </c>
      <c r="AQ44" s="212">
        <f t="shared" si="10"/>
        <v>50779</v>
      </c>
      <c r="AR44" s="212">
        <f t="shared" si="10"/>
        <v>34783</v>
      </c>
      <c r="AS44" s="212">
        <f t="shared" si="10"/>
        <v>76904</v>
      </c>
      <c r="AT44" s="212">
        <f t="shared" si="10"/>
        <v>178432</v>
      </c>
      <c r="AU44" s="212">
        <f t="shared" si="10"/>
        <v>58744</v>
      </c>
      <c r="AV44" s="212">
        <f t="shared" si="10"/>
        <v>162434</v>
      </c>
      <c r="AW44" s="212">
        <f t="shared" si="10"/>
        <v>55134</v>
      </c>
      <c r="AX44" s="212">
        <f t="shared" si="10"/>
        <v>155423</v>
      </c>
      <c r="AY44" s="212">
        <f t="shared" si="10"/>
        <v>39122</v>
      </c>
      <c r="AZ44" s="212">
        <f t="shared" si="10"/>
        <v>21913</v>
      </c>
      <c r="BA44" s="212">
        <f t="shared" si="10"/>
        <v>32359</v>
      </c>
      <c r="BB44" s="212">
        <f t="shared" si="10"/>
        <v>133347</v>
      </c>
      <c r="BC44" s="212">
        <f t="shared" si="10"/>
        <v>9071</v>
      </c>
      <c r="BD44" s="212">
        <f t="shared" si="10"/>
        <v>26465</v>
      </c>
      <c r="BE44" s="212">
        <f t="shared" si="10"/>
        <v>77068</v>
      </c>
      <c r="BF44" s="212">
        <f t="shared" si="10"/>
        <v>11487</v>
      </c>
      <c r="BG44" s="213">
        <f t="shared" si="10"/>
        <v>2927</v>
      </c>
      <c r="BH44" s="277">
        <f>SUM(BH41:BH43)</f>
        <v>5438813</v>
      </c>
      <c r="BI44" s="294"/>
      <c r="BJ44" s="72" t="s">
        <v>108</v>
      </c>
    </row>
    <row r="45" spans="1:62" s="6" customFormat="1" ht="12.75">
      <c r="A45" s="294"/>
      <c r="B45" s="288" t="s">
        <v>135</v>
      </c>
      <c r="C45" s="273">
        <f>C44/C17*100</f>
        <v>109.71785119237953</v>
      </c>
      <c r="D45" s="199">
        <f>D44/D17*100</f>
        <v>103.73457962773607</v>
      </c>
      <c r="E45" s="214">
        <f>E44/E17*100</f>
        <v>93.88624560748826</v>
      </c>
      <c r="F45" s="214">
        <f aca="true" t="shared" si="11" ref="F45:BH45">F44/F17*100</f>
        <v>105.81669226830516</v>
      </c>
      <c r="G45" s="214">
        <f t="shared" si="11"/>
        <v>104.9441500787627</v>
      </c>
      <c r="H45" s="214">
        <f t="shared" si="11"/>
        <v>88.12256267409471</v>
      </c>
      <c r="I45" s="214">
        <f t="shared" si="11"/>
        <v>93.21650558104722</v>
      </c>
      <c r="J45" s="214">
        <f t="shared" si="11"/>
        <v>97.50507896978831</v>
      </c>
      <c r="K45" s="214">
        <f t="shared" si="11"/>
        <v>88.36633663366337</v>
      </c>
      <c r="L45" s="214">
        <f t="shared" si="11"/>
        <v>98.43952784129534</v>
      </c>
      <c r="M45" s="214">
        <f t="shared" si="11"/>
        <v>122.90558510638299</v>
      </c>
      <c r="N45" s="214">
        <f t="shared" si="11"/>
        <v>106.15697904850414</v>
      </c>
      <c r="O45" s="214">
        <f t="shared" si="11"/>
        <v>127.02919473853065</v>
      </c>
      <c r="P45" s="214">
        <f t="shared" si="11"/>
        <v>85.75853985264568</v>
      </c>
      <c r="Q45" s="214">
        <f t="shared" si="11"/>
        <v>115.42792792792793</v>
      </c>
      <c r="R45" s="214">
        <f t="shared" si="11"/>
        <v>85.56430446194226</v>
      </c>
      <c r="S45" s="214">
        <f t="shared" si="11"/>
        <v>114.66666666666667</v>
      </c>
      <c r="T45" s="214">
        <f t="shared" si="11"/>
        <v>109.38838413705356</v>
      </c>
      <c r="U45" s="214">
        <f t="shared" si="11"/>
        <v>109.17820177079436</v>
      </c>
      <c r="V45" s="214">
        <f t="shared" si="11"/>
        <v>102.61112316767613</v>
      </c>
      <c r="W45" s="214">
        <f t="shared" si="11"/>
        <v>103.84359173976902</v>
      </c>
      <c r="X45" s="214">
        <f t="shared" si="11"/>
        <v>105.43428096732508</v>
      </c>
      <c r="Y45" s="214">
        <f t="shared" si="11"/>
        <v>96.54865212657143</v>
      </c>
      <c r="Z45" s="214">
        <f t="shared" si="11"/>
        <v>94.50593902842644</v>
      </c>
      <c r="AA45" s="214">
        <f t="shared" si="11"/>
        <v>93.79919549907122</v>
      </c>
      <c r="AB45" s="214">
        <f t="shared" si="11"/>
        <v>94.64103361008746</v>
      </c>
      <c r="AC45" s="214">
        <f t="shared" si="11"/>
        <v>136.47925404968245</v>
      </c>
      <c r="AD45" s="214">
        <f t="shared" si="11"/>
        <v>102.36117640913128</v>
      </c>
      <c r="AE45" s="214">
        <f t="shared" si="11"/>
        <v>97.73376301740954</v>
      </c>
      <c r="AF45" s="214">
        <f t="shared" si="11"/>
        <v>96.07388066918094</v>
      </c>
      <c r="AG45" s="214">
        <f t="shared" si="11"/>
        <v>90.81631307604067</v>
      </c>
      <c r="AH45" s="214">
        <f t="shared" si="11"/>
        <v>73.10409223773952</v>
      </c>
      <c r="AI45" s="214">
        <f t="shared" si="11"/>
        <v>103.20766533066133</v>
      </c>
      <c r="AJ45" s="214">
        <f t="shared" si="11"/>
        <v>116.18180867200168</v>
      </c>
      <c r="AK45" s="214">
        <f t="shared" si="11"/>
        <v>96.24654864382003</v>
      </c>
      <c r="AL45" s="214">
        <f t="shared" si="11"/>
        <v>88.3210864624437</v>
      </c>
      <c r="AM45" s="214">
        <f t="shared" si="11"/>
        <v>128.5734075219911</v>
      </c>
      <c r="AN45" s="214">
        <f t="shared" si="11"/>
        <v>103.79074331115686</v>
      </c>
      <c r="AO45" s="214">
        <f t="shared" si="11"/>
        <v>104.28163890722908</v>
      </c>
      <c r="AP45" s="214">
        <f t="shared" si="11"/>
        <v>101.03242882131256</v>
      </c>
      <c r="AQ45" s="214">
        <f t="shared" si="11"/>
        <v>112.20142740349559</v>
      </c>
      <c r="AR45" s="214">
        <f t="shared" si="11"/>
        <v>91.85327981409105</v>
      </c>
      <c r="AS45" s="214">
        <f t="shared" si="11"/>
        <v>102.51269678348152</v>
      </c>
      <c r="AT45" s="214">
        <f t="shared" si="11"/>
        <v>115.7371732503081</v>
      </c>
      <c r="AU45" s="214">
        <f t="shared" si="11"/>
        <v>107.134519988328</v>
      </c>
      <c r="AV45" s="214">
        <f t="shared" si="11"/>
        <v>104.69346189543158</v>
      </c>
      <c r="AW45" s="214">
        <f t="shared" si="11"/>
        <v>115.54856963219113</v>
      </c>
      <c r="AX45" s="214">
        <f t="shared" si="11"/>
        <v>114.70162802025064</v>
      </c>
      <c r="AY45" s="214">
        <f t="shared" si="11"/>
        <v>101.11918116260436</v>
      </c>
      <c r="AZ45" s="214">
        <f t="shared" si="11"/>
        <v>112.80242973334707</v>
      </c>
      <c r="BA45" s="214">
        <f t="shared" si="11"/>
        <v>113.98428968966854</v>
      </c>
      <c r="BB45" s="214">
        <f t="shared" si="11"/>
        <v>99.44589454843762</v>
      </c>
      <c r="BC45" s="214">
        <f t="shared" si="11"/>
        <v>141.2488321395204</v>
      </c>
      <c r="BD45" s="214">
        <f t="shared" si="11"/>
        <v>101.25492596701993</v>
      </c>
      <c r="BE45" s="214">
        <f t="shared" si="11"/>
        <v>97.55937009468833</v>
      </c>
      <c r="BF45" s="214">
        <f t="shared" si="11"/>
        <v>95.9889696665831</v>
      </c>
      <c r="BG45" s="215">
        <f t="shared" si="11"/>
        <v>68.98420928588263</v>
      </c>
      <c r="BH45" s="273">
        <f t="shared" si="11"/>
        <v>104.27989848130346</v>
      </c>
      <c r="BI45" s="294"/>
      <c r="BJ45" s="210" t="s">
        <v>135</v>
      </c>
    </row>
    <row r="46" spans="1:62" s="6" customFormat="1" ht="13.5" thickBot="1">
      <c r="A46" s="294"/>
      <c r="B46" s="289" t="s">
        <v>133</v>
      </c>
      <c r="C46" s="274">
        <f>C44-C17</f>
        <v>46194</v>
      </c>
      <c r="D46" s="290">
        <f>D44-D17</f>
        <v>177028</v>
      </c>
      <c r="E46" s="222">
        <f>E44-E17</f>
        <v>-3932</v>
      </c>
      <c r="F46" s="222">
        <f aca="true" t="shared" si="12" ref="F46:BH46">F44-F17</f>
        <v>1136</v>
      </c>
      <c r="G46" s="222">
        <f t="shared" si="12"/>
        <v>4143</v>
      </c>
      <c r="H46" s="222">
        <f t="shared" si="12"/>
        <v>-1066</v>
      </c>
      <c r="I46" s="222">
        <f t="shared" si="12"/>
        <v>-4169</v>
      </c>
      <c r="J46" s="222">
        <f t="shared" si="12"/>
        <v>-3807</v>
      </c>
      <c r="K46" s="222">
        <f t="shared" si="12"/>
        <v>-5969</v>
      </c>
      <c r="L46" s="222">
        <f t="shared" si="12"/>
        <v>-505</v>
      </c>
      <c r="M46" s="222">
        <f t="shared" si="12"/>
        <v>689</v>
      </c>
      <c r="N46" s="222">
        <f t="shared" si="12"/>
        <v>13515</v>
      </c>
      <c r="O46" s="222">
        <f t="shared" si="12"/>
        <v>1685</v>
      </c>
      <c r="P46" s="222">
        <f t="shared" si="12"/>
        <v>-1701</v>
      </c>
      <c r="Q46" s="222">
        <f t="shared" si="12"/>
        <v>1233</v>
      </c>
      <c r="R46" s="222">
        <f t="shared" si="12"/>
        <v>-605</v>
      </c>
      <c r="S46" s="222">
        <f t="shared" si="12"/>
        <v>66</v>
      </c>
      <c r="T46" s="222">
        <f t="shared" si="12"/>
        <v>5239</v>
      </c>
      <c r="U46" s="222">
        <f t="shared" si="12"/>
        <v>736</v>
      </c>
      <c r="V46" s="222">
        <f t="shared" si="12"/>
        <v>15882</v>
      </c>
      <c r="W46" s="222">
        <f t="shared" si="12"/>
        <v>4789</v>
      </c>
      <c r="X46" s="222">
        <f t="shared" si="12"/>
        <v>2355</v>
      </c>
      <c r="Y46" s="222">
        <f t="shared" si="12"/>
        <v>-5230</v>
      </c>
      <c r="Z46" s="222">
        <f t="shared" si="12"/>
        <v>-1494</v>
      </c>
      <c r="AA46" s="222">
        <f t="shared" si="12"/>
        <v>-4640</v>
      </c>
      <c r="AB46" s="222">
        <f t="shared" si="12"/>
        <v>-2414</v>
      </c>
      <c r="AC46" s="222">
        <f t="shared" si="12"/>
        <v>92016</v>
      </c>
      <c r="AD46" s="222">
        <f t="shared" si="12"/>
        <v>452</v>
      </c>
      <c r="AE46" s="222">
        <f t="shared" si="12"/>
        <v>-3706</v>
      </c>
      <c r="AF46" s="222">
        <f t="shared" si="12"/>
        <v>-406</v>
      </c>
      <c r="AG46" s="222">
        <f t="shared" si="12"/>
        <v>-27860</v>
      </c>
      <c r="AH46" s="222">
        <f t="shared" si="12"/>
        <v>-6625</v>
      </c>
      <c r="AI46" s="222">
        <f t="shared" si="12"/>
        <v>7683</v>
      </c>
      <c r="AJ46" s="222">
        <f t="shared" si="12"/>
        <v>15469</v>
      </c>
      <c r="AK46" s="222">
        <f t="shared" si="12"/>
        <v>-2311</v>
      </c>
      <c r="AL46" s="222">
        <f t="shared" si="12"/>
        <v>-8376</v>
      </c>
      <c r="AM46" s="222">
        <f t="shared" si="12"/>
        <v>12376</v>
      </c>
      <c r="AN46" s="222">
        <f t="shared" si="12"/>
        <v>2376</v>
      </c>
      <c r="AO46" s="222">
        <f t="shared" si="12"/>
        <v>3437</v>
      </c>
      <c r="AP46" s="222">
        <f t="shared" si="12"/>
        <v>4049</v>
      </c>
      <c r="AQ46" s="222">
        <f t="shared" si="12"/>
        <v>5522</v>
      </c>
      <c r="AR46" s="222">
        <f t="shared" si="12"/>
        <v>-3085</v>
      </c>
      <c r="AS46" s="222">
        <f t="shared" si="12"/>
        <v>1885</v>
      </c>
      <c r="AT46" s="222">
        <f t="shared" si="12"/>
        <v>24262</v>
      </c>
      <c r="AU46" s="222">
        <f t="shared" si="12"/>
        <v>3912</v>
      </c>
      <c r="AV46" s="222">
        <f t="shared" si="12"/>
        <v>7282</v>
      </c>
      <c r="AW46" s="222">
        <f t="shared" si="12"/>
        <v>7419</v>
      </c>
      <c r="AX46" s="222">
        <f t="shared" si="12"/>
        <v>19921</v>
      </c>
      <c r="AY46" s="222">
        <f t="shared" si="12"/>
        <v>433</v>
      </c>
      <c r="AZ46" s="222">
        <f t="shared" si="12"/>
        <v>2487</v>
      </c>
      <c r="BA46" s="222">
        <f t="shared" si="12"/>
        <v>3970</v>
      </c>
      <c r="BB46" s="222">
        <f t="shared" si="12"/>
        <v>-743</v>
      </c>
      <c r="BC46" s="222">
        <f t="shared" si="12"/>
        <v>2649</v>
      </c>
      <c r="BD46" s="222">
        <f t="shared" si="12"/>
        <v>328</v>
      </c>
      <c r="BE46" s="222">
        <f t="shared" si="12"/>
        <v>-1928</v>
      </c>
      <c r="BF46" s="222">
        <f t="shared" si="12"/>
        <v>-480</v>
      </c>
      <c r="BG46" s="223">
        <f t="shared" si="12"/>
        <v>-1316</v>
      </c>
      <c r="BH46" s="278">
        <f t="shared" si="12"/>
        <v>223222</v>
      </c>
      <c r="BI46" s="294"/>
      <c r="BJ46" s="211" t="s">
        <v>133</v>
      </c>
    </row>
    <row r="47" spans="1:62" s="6" customFormat="1" ht="12.75">
      <c r="A47" s="294"/>
      <c r="B47" s="73" t="s">
        <v>109</v>
      </c>
      <c r="C47" s="98">
        <f>C44+C38</f>
        <v>1416690</v>
      </c>
      <c r="D47" s="98">
        <f>D44+D38</f>
        <v>12120189</v>
      </c>
      <c r="E47" s="304">
        <f>E44+E38</f>
        <v>157058</v>
      </c>
      <c r="F47" s="124">
        <f aca="true" t="shared" si="13" ref="F47:BH47">F44+F38</f>
        <v>50741</v>
      </c>
      <c r="G47" s="100">
        <f t="shared" si="13"/>
        <v>174300</v>
      </c>
      <c r="H47" s="124">
        <f t="shared" si="13"/>
        <v>16889</v>
      </c>
      <c r="I47" s="124">
        <f t="shared" si="13"/>
        <v>148721</v>
      </c>
      <c r="J47" s="124">
        <f t="shared" si="13"/>
        <v>443362</v>
      </c>
      <c r="K47" s="124">
        <f t="shared" si="13"/>
        <v>86610</v>
      </c>
      <c r="L47" s="100">
        <f t="shared" si="13"/>
        <v>91434</v>
      </c>
      <c r="M47" s="225">
        <f t="shared" si="13"/>
        <v>8367</v>
      </c>
      <c r="N47" s="225">
        <f t="shared" si="13"/>
        <v>708880</v>
      </c>
      <c r="O47" s="225">
        <f t="shared" si="13"/>
        <v>12433</v>
      </c>
      <c r="P47" s="225">
        <f t="shared" si="13"/>
        <v>25446</v>
      </c>
      <c r="Q47" s="225">
        <f t="shared" si="13"/>
        <v>20081</v>
      </c>
      <c r="R47" s="225">
        <f t="shared" si="13"/>
        <v>8678</v>
      </c>
      <c r="S47" s="225">
        <f t="shared" si="13"/>
        <v>1196</v>
      </c>
      <c r="T47" s="225">
        <f t="shared" si="13"/>
        <v>151364</v>
      </c>
      <c r="U47" s="225">
        <f t="shared" si="13"/>
        <v>13449</v>
      </c>
      <c r="V47" s="225">
        <f t="shared" si="13"/>
        <v>1543217</v>
      </c>
      <c r="W47" s="225">
        <f t="shared" si="13"/>
        <v>279832</v>
      </c>
      <c r="X47" s="225">
        <f t="shared" si="13"/>
        <v>116081</v>
      </c>
      <c r="Y47" s="225">
        <f t="shared" si="13"/>
        <v>357871</v>
      </c>
      <c r="Z47" s="225">
        <f t="shared" si="13"/>
        <v>64269</v>
      </c>
      <c r="AA47" s="225">
        <f t="shared" si="13"/>
        <v>200534</v>
      </c>
      <c r="AB47" s="225">
        <f t="shared" si="13"/>
        <v>101808</v>
      </c>
      <c r="AC47" s="225">
        <f t="shared" si="13"/>
        <v>1089285</v>
      </c>
      <c r="AD47" s="225">
        <f t="shared" si="13"/>
        <v>66827</v>
      </c>
      <c r="AE47" s="225">
        <f t="shared" si="13"/>
        <v>400496</v>
      </c>
      <c r="AF47" s="225">
        <f t="shared" si="13"/>
        <v>30321</v>
      </c>
      <c r="AG47" s="225">
        <f t="shared" si="13"/>
        <v>749007</v>
      </c>
      <c r="AH47" s="225">
        <f t="shared" si="13"/>
        <v>59161</v>
      </c>
      <c r="AI47" s="225">
        <f t="shared" si="13"/>
        <v>470155</v>
      </c>
      <c r="AJ47" s="225">
        <f t="shared" si="13"/>
        <v>252487</v>
      </c>
      <c r="AK47" s="225">
        <f t="shared" si="13"/>
        <v>144594</v>
      </c>
      <c r="AL47" s="225">
        <f t="shared" si="13"/>
        <v>160840</v>
      </c>
      <c r="AM47" s="225">
        <f t="shared" si="13"/>
        <v>150630</v>
      </c>
      <c r="AN47" s="225">
        <f t="shared" si="13"/>
        <v>169881</v>
      </c>
      <c r="AO47" s="225">
        <f t="shared" si="13"/>
        <v>157438</v>
      </c>
      <c r="AP47" s="225">
        <f t="shared" si="13"/>
        <v>885971</v>
      </c>
      <c r="AQ47" s="225">
        <f t="shared" si="13"/>
        <v>118516</v>
      </c>
      <c r="AR47" s="225">
        <f t="shared" si="13"/>
        <v>69462</v>
      </c>
      <c r="AS47" s="225">
        <f t="shared" si="13"/>
        <v>179792</v>
      </c>
      <c r="AT47" s="225">
        <f t="shared" si="13"/>
        <v>386143</v>
      </c>
      <c r="AU47" s="225">
        <f t="shared" si="13"/>
        <v>146491</v>
      </c>
      <c r="AV47" s="225">
        <f t="shared" si="13"/>
        <v>368848</v>
      </c>
      <c r="AW47" s="225">
        <f t="shared" si="13"/>
        <v>131277</v>
      </c>
      <c r="AX47" s="304">
        <f t="shared" si="13"/>
        <v>385770</v>
      </c>
      <c r="AY47" s="124">
        <f t="shared" si="13"/>
        <v>103926</v>
      </c>
      <c r="AZ47" s="124">
        <f t="shared" si="13"/>
        <v>30036</v>
      </c>
      <c r="BA47" s="124">
        <f t="shared" si="13"/>
        <v>51327</v>
      </c>
      <c r="BB47" s="124">
        <f t="shared" si="13"/>
        <v>328169</v>
      </c>
      <c r="BC47" s="322">
        <f t="shared" si="13"/>
        <v>18841</v>
      </c>
      <c r="BD47" s="124">
        <f t="shared" si="13"/>
        <v>55628</v>
      </c>
      <c r="BE47" s="124">
        <f t="shared" si="13"/>
        <v>147505</v>
      </c>
      <c r="BF47" s="124">
        <f t="shared" si="13"/>
        <v>21246</v>
      </c>
      <c r="BG47" s="322">
        <f t="shared" si="13"/>
        <v>7498</v>
      </c>
      <c r="BH47" s="225">
        <f t="shared" si="13"/>
        <v>13536879</v>
      </c>
      <c r="BI47" s="294"/>
      <c r="BJ47" s="73" t="s">
        <v>109</v>
      </c>
    </row>
    <row r="48" spans="1:62" s="6" customFormat="1" ht="12.75">
      <c r="A48" s="294"/>
      <c r="B48" s="10" t="s">
        <v>132</v>
      </c>
      <c r="C48" s="101">
        <f>C47/C18*100</f>
        <v>110.01144617888654</v>
      </c>
      <c r="D48" s="101">
        <f>D47/D18*100</f>
        <v>107.20508667820665</v>
      </c>
      <c r="E48" s="311">
        <f>E47/E18*100</f>
        <v>102.47546716776282</v>
      </c>
      <c r="F48" s="315">
        <f aca="true" t="shared" si="14" ref="F48:BH48">F47/F18*100</f>
        <v>100.21725820149712</v>
      </c>
      <c r="G48" s="313">
        <f t="shared" si="14"/>
        <v>103.26196428783014</v>
      </c>
      <c r="H48" s="315">
        <f t="shared" si="14"/>
        <v>91.27215737137917</v>
      </c>
      <c r="I48" s="315">
        <f t="shared" si="14"/>
        <v>102.32838162339941</v>
      </c>
      <c r="J48" s="315">
        <f t="shared" si="14"/>
        <v>103.42541488016646</v>
      </c>
      <c r="K48" s="315">
        <f t="shared" si="14"/>
        <v>92.52018971926677</v>
      </c>
      <c r="L48" s="313">
        <f t="shared" si="14"/>
        <v>104.21016640072942</v>
      </c>
      <c r="M48" s="224">
        <f t="shared" si="14"/>
        <v>116.59698996655518</v>
      </c>
      <c r="N48" s="224">
        <f t="shared" si="14"/>
        <v>110.38219883059148</v>
      </c>
      <c r="O48" s="224">
        <f t="shared" si="14"/>
        <v>117.0605404387534</v>
      </c>
      <c r="P48" s="224">
        <f t="shared" si="14"/>
        <v>84.82282742758092</v>
      </c>
      <c r="Q48" s="224">
        <f t="shared" si="14"/>
        <v>117.4327485380117</v>
      </c>
      <c r="R48" s="224">
        <f t="shared" si="14"/>
        <v>90.39583333333333</v>
      </c>
      <c r="S48" s="224">
        <f t="shared" si="14"/>
        <v>92.49806651198763</v>
      </c>
      <c r="T48" s="224">
        <f t="shared" si="14"/>
        <v>98.38030366056573</v>
      </c>
      <c r="U48" s="224">
        <f t="shared" si="14"/>
        <v>123.83977900552485</v>
      </c>
      <c r="V48" s="224">
        <f t="shared" si="14"/>
        <v>99.9283828577312</v>
      </c>
      <c r="W48" s="224">
        <f t="shared" si="14"/>
        <v>104.26047981162235</v>
      </c>
      <c r="X48" s="224">
        <f t="shared" si="14"/>
        <v>101.59906874157578</v>
      </c>
      <c r="Y48" s="224">
        <f t="shared" si="14"/>
        <v>99.69190226671904</v>
      </c>
      <c r="Z48" s="224">
        <f t="shared" si="14"/>
        <v>104.43451413714658</v>
      </c>
      <c r="AA48" s="224">
        <f t="shared" si="14"/>
        <v>96.55262068235</v>
      </c>
      <c r="AB48" s="224">
        <f t="shared" si="14"/>
        <v>98.74876331257639</v>
      </c>
      <c r="AC48" s="224">
        <f t="shared" si="14"/>
        <v>155.6875401087098</v>
      </c>
      <c r="AD48" s="224">
        <f t="shared" si="14"/>
        <v>99.03230586840546</v>
      </c>
      <c r="AE48" s="224">
        <f t="shared" si="14"/>
        <v>99.87555954563024</v>
      </c>
      <c r="AF48" s="224">
        <f t="shared" si="14"/>
        <v>108.34345744300722</v>
      </c>
      <c r="AG48" s="224">
        <f t="shared" si="14"/>
        <v>96.28688338083357</v>
      </c>
      <c r="AH48" s="224">
        <f t="shared" si="14"/>
        <v>85.71325084755586</v>
      </c>
      <c r="AI48" s="224">
        <f t="shared" si="14"/>
        <v>107.54093785954295</v>
      </c>
      <c r="AJ48" s="224">
        <f t="shared" si="14"/>
        <v>119.26754149779401</v>
      </c>
      <c r="AK48" s="224">
        <f t="shared" si="14"/>
        <v>96.41785471373512</v>
      </c>
      <c r="AL48" s="224">
        <f t="shared" si="14"/>
        <v>83.96412574781529</v>
      </c>
      <c r="AM48" s="224">
        <f t="shared" si="14"/>
        <v>113.85315414732959</v>
      </c>
      <c r="AN48" s="224">
        <f t="shared" si="14"/>
        <v>94.28090972661583</v>
      </c>
      <c r="AO48" s="224">
        <f t="shared" si="14"/>
        <v>102.06545133936675</v>
      </c>
      <c r="AP48" s="224">
        <f t="shared" si="14"/>
        <v>103.62524796017667</v>
      </c>
      <c r="AQ48" s="224">
        <f t="shared" si="14"/>
        <v>116.69325141293004</v>
      </c>
      <c r="AR48" s="224">
        <f t="shared" si="14"/>
        <v>93.13757039420756</v>
      </c>
      <c r="AS48" s="224">
        <f t="shared" si="14"/>
        <v>112.08628159970075</v>
      </c>
      <c r="AT48" s="224">
        <f t="shared" si="14"/>
        <v>123.82013608757832</v>
      </c>
      <c r="AU48" s="224">
        <f t="shared" si="14"/>
        <v>125.96716913313786</v>
      </c>
      <c r="AV48" s="224">
        <f t="shared" si="14"/>
        <v>107.34089394481742</v>
      </c>
      <c r="AW48" s="224">
        <f t="shared" si="14"/>
        <v>106.5110505306202</v>
      </c>
      <c r="AX48" s="311">
        <f t="shared" si="14"/>
        <v>123.00084175084176</v>
      </c>
      <c r="AY48" s="315">
        <f t="shared" si="14"/>
        <v>110.90645209484984</v>
      </c>
      <c r="AZ48" s="315">
        <f t="shared" si="14"/>
        <v>111.4301613800779</v>
      </c>
      <c r="BA48" s="315">
        <f t="shared" si="14"/>
        <v>124.03218790778598</v>
      </c>
      <c r="BB48" s="315">
        <f t="shared" si="14"/>
        <v>109.85324737057047</v>
      </c>
      <c r="BC48" s="323">
        <f t="shared" si="14"/>
        <v>132.56173925279674</v>
      </c>
      <c r="BD48" s="315">
        <f t="shared" si="14"/>
        <v>90.40499252421505</v>
      </c>
      <c r="BE48" s="315">
        <f t="shared" si="14"/>
        <v>98.46006995434277</v>
      </c>
      <c r="BF48" s="315">
        <f t="shared" si="14"/>
        <v>98.24739884393064</v>
      </c>
      <c r="BG48" s="323">
        <f t="shared" si="14"/>
        <v>77.03688482482278</v>
      </c>
      <c r="BH48" s="224">
        <f t="shared" si="14"/>
        <v>107.49205772939678</v>
      </c>
      <c r="BI48" s="294"/>
      <c r="BJ48" s="10" t="s">
        <v>132</v>
      </c>
    </row>
    <row r="49" spans="1:62" s="6" customFormat="1" ht="13.5" thickBot="1">
      <c r="A49" s="294"/>
      <c r="B49" s="9" t="s">
        <v>133</v>
      </c>
      <c r="C49" s="139">
        <f>C47-C18</f>
        <v>128924</v>
      </c>
      <c r="D49" s="139">
        <f aca="true" t="shared" si="15" ref="D49:BH49">D47-D18</f>
        <v>814579</v>
      </c>
      <c r="E49" s="312">
        <f t="shared" si="15"/>
        <v>3794</v>
      </c>
      <c r="F49" s="316">
        <f t="shared" si="15"/>
        <v>110</v>
      </c>
      <c r="G49" s="317">
        <f t="shared" si="15"/>
        <v>5506</v>
      </c>
      <c r="H49" s="316">
        <f t="shared" si="15"/>
        <v>-1615</v>
      </c>
      <c r="I49" s="316">
        <f t="shared" si="15"/>
        <v>3384</v>
      </c>
      <c r="J49" s="316">
        <f t="shared" si="15"/>
        <v>14684</v>
      </c>
      <c r="K49" s="316">
        <f t="shared" si="15"/>
        <v>-7002</v>
      </c>
      <c r="L49" s="314">
        <f t="shared" si="15"/>
        <v>3694</v>
      </c>
      <c r="M49" s="139">
        <f t="shared" si="15"/>
        <v>1191</v>
      </c>
      <c r="N49" s="139">
        <f t="shared" si="15"/>
        <v>66675</v>
      </c>
      <c r="O49" s="139">
        <f t="shared" si="15"/>
        <v>1812</v>
      </c>
      <c r="P49" s="139">
        <f t="shared" si="15"/>
        <v>-4553</v>
      </c>
      <c r="Q49" s="139">
        <f t="shared" si="15"/>
        <v>2981</v>
      </c>
      <c r="R49" s="139">
        <f t="shared" si="15"/>
        <v>-922</v>
      </c>
      <c r="S49" s="139">
        <f t="shared" si="15"/>
        <v>-97</v>
      </c>
      <c r="T49" s="139">
        <f t="shared" si="15"/>
        <v>-2492</v>
      </c>
      <c r="U49" s="139">
        <f t="shared" si="15"/>
        <v>2589</v>
      </c>
      <c r="V49" s="139">
        <f t="shared" si="15"/>
        <v>-1106</v>
      </c>
      <c r="W49" s="139">
        <f t="shared" si="15"/>
        <v>11435</v>
      </c>
      <c r="X49" s="139">
        <f t="shared" si="15"/>
        <v>1827</v>
      </c>
      <c r="Y49" s="139">
        <f t="shared" si="15"/>
        <v>-1106</v>
      </c>
      <c r="Z49" s="139">
        <f t="shared" si="15"/>
        <v>2729</v>
      </c>
      <c r="AA49" s="139">
        <f t="shared" si="15"/>
        <v>-7160</v>
      </c>
      <c r="AB49" s="139">
        <f t="shared" si="15"/>
        <v>-1290</v>
      </c>
      <c r="AC49" s="139">
        <f t="shared" si="15"/>
        <v>389624</v>
      </c>
      <c r="AD49" s="139">
        <f t="shared" si="15"/>
        <v>-653</v>
      </c>
      <c r="AE49" s="139">
        <f t="shared" si="15"/>
        <v>-499</v>
      </c>
      <c r="AF49" s="139">
        <f t="shared" si="15"/>
        <v>2335</v>
      </c>
      <c r="AG49" s="139">
        <f t="shared" si="15"/>
        <v>-28884</v>
      </c>
      <c r="AH49" s="139">
        <f t="shared" si="15"/>
        <v>-9861</v>
      </c>
      <c r="AI49" s="139">
        <f t="shared" si="15"/>
        <v>32968</v>
      </c>
      <c r="AJ49" s="139">
        <f t="shared" si="15"/>
        <v>40789</v>
      </c>
      <c r="AK49" s="139">
        <f t="shared" si="15"/>
        <v>-5372</v>
      </c>
      <c r="AL49" s="139">
        <f t="shared" si="15"/>
        <v>-30718</v>
      </c>
      <c r="AM49" s="139">
        <f t="shared" si="15"/>
        <v>18328</v>
      </c>
      <c r="AN49" s="139">
        <f t="shared" si="15"/>
        <v>-10305</v>
      </c>
      <c r="AO49" s="139">
        <f t="shared" si="15"/>
        <v>3186</v>
      </c>
      <c r="AP49" s="139">
        <f t="shared" si="15"/>
        <v>30995</v>
      </c>
      <c r="AQ49" s="139">
        <f t="shared" si="15"/>
        <v>16954</v>
      </c>
      <c r="AR49" s="139">
        <f t="shared" si="15"/>
        <v>-5118</v>
      </c>
      <c r="AS49" s="139">
        <f t="shared" si="15"/>
        <v>19387</v>
      </c>
      <c r="AT49" s="139">
        <f t="shared" si="15"/>
        <v>74285</v>
      </c>
      <c r="AU49" s="139">
        <f t="shared" si="15"/>
        <v>30198</v>
      </c>
      <c r="AV49" s="139">
        <f t="shared" si="15"/>
        <v>25225</v>
      </c>
      <c r="AW49" s="139">
        <f t="shared" si="15"/>
        <v>8025</v>
      </c>
      <c r="AX49" s="312">
        <f t="shared" si="15"/>
        <v>72138</v>
      </c>
      <c r="AY49" s="316">
        <f t="shared" si="15"/>
        <v>10220</v>
      </c>
      <c r="AZ49" s="316">
        <f t="shared" si="15"/>
        <v>3081</v>
      </c>
      <c r="BA49" s="316">
        <f t="shared" si="15"/>
        <v>9945</v>
      </c>
      <c r="BB49" s="316">
        <f t="shared" si="15"/>
        <v>29435</v>
      </c>
      <c r="BC49" s="314">
        <f t="shared" si="15"/>
        <v>4628</v>
      </c>
      <c r="BD49" s="316">
        <f t="shared" si="15"/>
        <v>-5904</v>
      </c>
      <c r="BE49" s="316">
        <f t="shared" si="15"/>
        <v>-2307</v>
      </c>
      <c r="BF49" s="316">
        <f t="shared" si="15"/>
        <v>-379</v>
      </c>
      <c r="BG49" s="314">
        <f t="shared" si="15"/>
        <v>-2235</v>
      </c>
      <c r="BH49" s="139">
        <f t="shared" si="15"/>
        <v>943503</v>
      </c>
      <c r="BI49" s="294"/>
      <c r="BJ49" s="9" t="s">
        <v>133</v>
      </c>
    </row>
    <row r="50" spans="1:62" s="6" customFormat="1" ht="12.75">
      <c r="A50" s="294"/>
      <c r="B50" s="70">
        <v>10</v>
      </c>
      <c r="C50" s="102">
        <v>181511</v>
      </c>
      <c r="D50" s="37">
        <f>BH50-C50</f>
        <v>1480589</v>
      </c>
      <c r="E50" s="94">
        <v>13278</v>
      </c>
      <c r="F50" s="103">
        <v>6074</v>
      </c>
      <c r="G50" s="103">
        <v>17336</v>
      </c>
      <c r="H50" s="103">
        <v>1944</v>
      </c>
      <c r="I50" s="103">
        <v>14344</v>
      </c>
      <c r="J50" s="104">
        <v>52474</v>
      </c>
      <c r="K50" s="103">
        <v>7505</v>
      </c>
      <c r="L50" s="103">
        <v>9225</v>
      </c>
      <c r="M50" s="5">
        <v>1579</v>
      </c>
      <c r="N50" s="104">
        <v>58922</v>
      </c>
      <c r="O50" s="103">
        <v>716</v>
      </c>
      <c r="P50" s="103">
        <v>2925</v>
      </c>
      <c r="Q50" s="103">
        <v>2225</v>
      </c>
      <c r="R50" s="5">
        <v>779</v>
      </c>
      <c r="S50" s="103">
        <v>123</v>
      </c>
      <c r="T50" s="103">
        <v>29679</v>
      </c>
      <c r="U50" s="103">
        <v>1522</v>
      </c>
      <c r="V50" s="103">
        <v>257423</v>
      </c>
      <c r="W50" s="104">
        <v>33470</v>
      </c>
      <c r="X50" s="105">
        <v>16959</v>
      </c>
      <c r="Y50" s="103">
        <v>31782</v>
      </c>
      <c r="Z50" s="104">
        <v>8868</v>
      </c>
      <c r="AA50" s="103">
        <v>29442</v>
      </c>
      <c r="AB50" s="105">
        <v>11846</v>
      </c>
      <c r="AC50" s="103">
        <v>116557</v>
      </c>
      <c r="AD50" s="104">
        <v>6742</v>
      </c>
      <c r="AE50" s="103">
        <v>45658</v>
      </c>
      <c r="AF50" s="104">
        <v>3660</v>
      </c>
      <c r="AG50" s="5">
        <v>82529</v>
      </c>
      <c r="AH50" s="92">
        <v>11261</v>
      </c>
      <c r="AI50" s="106">
        <v>49007</v>
      </c>
      <c r="AJ50" s="94">
        <v>24453</v>
      </c>
      <c r="AK50" s="5">
        <v>17527</v>
      </c>
      <c r="AL50" s="94">
        <v>16359</v>
      </c>
      <c r="AM50" s="5">
        <v>21929</v>
      </c>
      <c r="AN50" s="5">
        <v>21097</v>
      </c>
      <c r="AO50" s="94">
        <v>19840</v>
      </c>
      <c r="AP50" s="106">
        <v>114475</v>
      </c>
      <c r="AQ50" s="94">
        <v>15028</v>
      </c>
      <c r="AR50" s="5">
        <v>6931</v>
      </c>
      <c r="AS50" s="94">
        <v>20634</v>
      </c>
      <c r="AT50" s="106">
        <v>57067</v>
      </c>
      <c r="AU50" s="94">
        <v>15064</v>
      </c>
      <c r="AV50" s="5">
        <v>50053</v>
      </c>
      <c r="AW50" s="94">
        <v>17795</v>
      </c>
      <c r="AX50" s="5">
        <v>50396</v>
      </c>
      <c r="AY50" s="107">
        <v>15696</v>
      </c>
      <c r="AZ50" s="108">
        <v>2323</v>
      </c>
      <c r="BA50" s="107">
        <v>3121</v>
      </c>
      <c r="BB50" s="94">
        <v>39469</v>
      </c>
      <c r="BC50" s="103">
        <v>2036</v>
      </c>
      <c r="BD50" s="5">
        <v>6166</v>
      </c>
      <c r="BE50" s="103">
        <v>14116</v>
      </c>
      <c r="BF50" s="5">
        <v>2166</v>
      </c>
      <c r="BG50" s="103">
        <v>994</v>
      </c>
      <c r="BH50" s="279">
        <v>1662100</v>
      </c>
      <c r="BI50" s="294"/>
      <c r="BJ50" s="70">
        <v>10</v>
      </c>
    </row>
    <row r="51" spans="1:62" s="6" customFormat="1" ht="12.75">
      <c r="A51" s="294"/>
      <c r="B51" s="70">
        <v>11</v>
      </c>
      <c r="C51" s="102">
        <v>181098</v>
      </c>
      <c r="D51" s="37">
        <f>BH51-C51</f>
        <v>1141810</v>
      </c>
      <c r="E51" s="94">
        <v>14488</v>
      </c>
      <c r="F51" s="103">
        <v>6136</v>
      </c>
      <c r="G51" s="103">
        <v>9800</v>
      </c>
      <c r="H51" s="103">
        <v>1478</v>
      </c>
      <c r="I51" s="103">
        <v>10738</v>
      </c>
      <c r="J51" s="104">
        <v>40789</v>
      </c>
      <c r="K51" s="5">
        <v>5947</v>
      </c>
      <c r="L51" s="94">
        <v>11074</v>
      </c>
      <c r="M51" s="103">
        <v>982</v>
      </c>
      <c r="N51" s="104">
        <v>68874</v>
      </c>
      <c r="O51" s="103">
        <v>976</v>
      </c>
      <c r="P51" s="103">
        <v>2987</v>
      </c>
      <c r="Q51" s="103">
        <v>1865</v>
      </c>
      <c r="R51" s="103">
        <v>528</v>
      </c>
      <c r="S51" s="103">
        <v>130</v>
      </c>
      <c r="T51" s="103">
        <v>18135</v>
      </c>
      <c r="U51" s="103">
        <v>531</v>
      </c>
      <c r="V51" s="103">
        <v>119979</v>
      </c>
      <c r="W51" s="104">
        <v>29332</v>
      </c>
      <c r="X51" s="105">
        <v>13823</v>
      </c>
      <c r="Y51" s="103">
        <v>27847</v>
      </c>
      <c r="Z51" s="104">
        <v>6715</v>
      </c>
      <c r="AA51" s="103">
        <v>21281</v>
      </c>
      <c r="AB51" s="105">
        <v>15948</v>
      </c>
      <c r="AC51" s="103">
        <v>138972</v>
      </c>
      <c r="AD51" s="104">
        <v>9059</v>
      </c>
      <c r="AE51" s="103">
        <v>50041</v>
      </c>
      <c r="AF51" s="104">
        <v>3555</v>
      </c>
      <c r="AG51" s="5">
        <v>90245</v>
      </c>
      <c r="AH51" s="92">
        <v>9910</v>
      </c>
      <c r="AI51" s="106">
        <v>37588</v>
      </c>
      <c r="AJ51" s="94">
        <v>22241</v>
      </c>
      <c r="AK51" s="5">
        <v>11548</v>
      </c>
      <c r="AL51" s="94">
        <v>15620</v>
      </c>
      <c r="AM51" s="5">
        <v>17624</v>
      </c>
      <c r="AN51" s="5">
        <v>18773</v>
      </c>
      <c r="AO51" s="94">
        <v>8988</v>
      </c>
      <c r="AP51" s="106">
        <v>65671</v>
      </c>
      <c r="AQ51" s="94">
        <v>8326</v>
      </c>
      <c r="AR51" s="5">
        <v>5579</v>
      </c>
      <c r="AS51" s="94">
        <v>12457</v>
      </c>
      <c r="AT51" s="106">
        <v>28828</v>
      </c>
      <c r="AU51" s="94">
        <v>9404</v>
      </c>
      <c r="AV51" s="5">
        <v>30774</v>
      </c>
      <c r="AW51" s="94">
        <v>15930</v>
      </c>
      <c r="AX51" s="5">
        <v>33224</v>
      </c>
      <c r="AY51" s="107">
        <v>13461</v>
      </c>
      <c r="AZ51" s="108">
        <v>1660</v>
      </c>
      <c r="BA51" s="107">
        <v>2848</v>
      </c>
      <c r="BB51" s="94">
        <v>31834</v>
      </c>
      <c r="BC51" s="103">
        <v>1505</v>
      </c>
      <c r="BD51" s="5">
        <v>5991</v>
      </c>
      <c r="BE51" s="103">
        <v>8148</v>
      </c>
      <c r="BF51" s="5">
        <v>1022</v>
      </c>
      <c r="BG51" s="103">
        <v>601</v>
      </c>
      <c r="BH51" s="268">
        <v>1322908</v>
      </c>
      <c r="BI51" s="294"/>
      <c r="BJ51" s="70">
        <v>11</v>
      </c>
    </row>
    <row r="52" spans="1:62" s="6" customFormat="1" ht="12.75">
      <c r="A52" s="294"/>
      <c r="B52" s="71">
        <v>12</v>
      </c>
      <c r="C52" s="109">
        <v>164120</v>
      </c>
      <c r="D52" s="37">
        <f>BH52-C52</f>
        <v>1370197</v>
      </c>
      <c r="E52" s="110">
        <v>15597</v>
      </c>
      <c r="F52" s="111">
        <v>7205</v>
      </c>
      <c r="G52" s="111">
        <v>10623</v>
      </c>
      <c r="H52" s="111">
        <v>2380</v>
      </c>
      <c r="I52" s="111">
        <v>13450</v>
      </c>
      <c r="J52" s="112">
        <v>56114</v>
      </c>
      <c r="K52" s="111">
        <v>8985</v>
      </c>
      <c r="L52" s="111">
        <v>12600</v>
      </c>
      <c r="M52" s="111">
        <v>804</v>
      </c>
      <c r="N52" s="112">
        <v>90639</v>
      </c>
      <c r="O52" s="111">
        <v>1573</v>
      </c>
      <c r="P52" s="111">
        <v>2960</v>
      </c>
      <c r="Q52" s="111">
        <v>3289</v>
      </c>
      <c r="R52" s="111">
        <v>778</v>
      </c>
      <c r="S52" s="111">
        <v>128</v>
      </c>
      <c r="T52" s="111">
        <v>16460</v>
      </c>
      <c r="U52" s="111">
        <v>663</v>
      </c>
      <c r="V52" s="111">
        <v>168746</v>
      </c>
      <c r="W52" s="112">
        <v>33327</v>
      </c>
      <c r="X52" s="113">
        <v>12996</v>
      </c>
      <c r="Y52" s="111">
        <v>23971</v>
      </c>
      <c r="Z52" s="112">
        <v>8117</v>
      </c>
      <c r="AA52" s="111">
        <v>32265</v>
      </c>
      <c r="AB52" s="113">
        <v>19792</v>
      </c>
      <c r="AC52" s="111">
        <v>160209</v>
      </c>
      <c r="AD52" s="112">
        <v>21518</v>
      </c>
      <c r="AE52" s="111">
        <v>50325</v>
      </c>
      <c r="AF52" s="112">
        <v>4554</v>
      </c>
      <c r="AG52" s="114">
        <v>111917</v>
      </c>
      <c r="AH52" s="115">
        <v>5787</v>
      </c>
      <c r="AI52" s="116">
        <v>53845</v>
      </c>
      <c r="AJ52" s="110">
        <v>16480</v>
      </c>
      <c r="AK52" s="114">
        <v>15744</v>
      </c>
      <c r="AL52" s="110">
        <v>16454</v>
      </c>
      <c r="AM52" s="114">
        <v>23294</v>
      </c>
      <c r="AN52" s="114">
        <v>22213</v>
      </c>
      <c r="AO52" s="110">
        <v>9522</v>
      </c>
      <c r="AP52" s="116">
        <v>64327</v>
      </c>
      <c r="AQ52" s="110">
        <v>9104</v>
      </c>
      <c r="AR52" s="114">
        <v>5367</v>
      </c>
      <c r="AS52" s="110">
        <v>12095</v>
      </c>
      <c r="AT52" s="116">
        <v>27457</v>
      </c>
      <c r="AU52" s="110">
        <v>11776</v>
      </c>
      <c r="AV52" s="114">
        <v>47676</v>
      </c>
      <c r="AW52" s="110">
        <v>14453</v>
      </c>
      <c r="AX52" s="114">
        <v>32977</v>
      </c>
      <c r="AY52" s="117">
        <v>11755</v>
      </c>
      <c r="AZ52" s="118">
        <v>1246</v>
      </c>
      <c r="BA52" s="117">
        <v>4888</v>
      </c>
      <c r="BB52" s="110">
        <v>43122</v>
      </c>
      <c r="BC52" s="111">
        <v>3096</v>
      </c>
      <c r="BD52" s="114">
        <v>6186</v>
      </c>
      <c r="BE52" s="111">
        <v>16426</v>
      </c>
      <c r="BF52" s="114">
        <v>2046</v>
      </c>
      <c r="BG52" s="111">
        <v>876</v>
      </c>
      <c r="BH52" s="268">
        <v>1534317</v>
      </c>
      <c r="BI52" s="294"/>
      <c r="BJ52" s="71">
        <v>12</v>
      </c>
    </row>
    <row r="53" spans="1:62" s="6" customFormat="1" ht="12.75">
      <c r="A53" s="294"/>
      <c r="B53" s="74" t="s">
        <v>128</v>
      </c>
      <c r="C53" s="119">
        <f>SUM(C50:C52)</f>
        <v>526729</v>
      </c>
      <c r="D53" s="120">
        <f>SUM(D50:D52)</f>
        <v>3992596</v>
      </c>
      <c r="E53" s="121">
        <f>SUM(E50:E52)</f>
        <v>43363</v>
      </c>
      <c r="F53" s="232">
        <f>SUM(F50:F52)</f>
        <v>19415</v>
      </c>
      <c r="G53" s="232">
        <f aca="true" t="shared" si="16" ref="G53:BH53">SUM(G50:G52)</f>
        <v>37759</v>
      </c>
      <c r="H53" s="232">
        <f t="shared" si="16"/>
        <v>5802</v>
      </c>
      <c r="I53" s="232">
        <f t="shared" si="16"/>
        <v>38532</v>
      </c>
      <c r="J53" s="232">
        <f t="shared" si="16"/>
        <v>149377</v>
      </c>
      <c r="K53" s="232">
        <f t="shared" si="16"/>
        <v>22437</v>
      </c>
      <c r="L53" s="232">
        <f t="shared" si="16"/>
        <v>32899</v>
      </c>
      <c r="M53" s="232">
        <f t="shared" si="16"/>
        <v>3365</v>
      </c>
      <c r="N53" s="232">
        <f t="shared" si="16"/>
        <v>218435</v>
      </c>
      <c r="O53" s="232">
        <f t="shared" si="16"/>
        <v>3265</v>
      </c>
      <c r="P53" s="232">
        <f t="shared" si="16"/>
        <v>8872</v>
      </c>
      <c r="Q53" s="232">
        <f t="shared" si="16"/>
        <v>7379</v>
      </c>
      <c r="R53" s="232">
        <f t="shared" si="16"/>
        <v>2085</v>
      </c>
      <c r="S53" s="232">
        <f t="shared" si="16"/>
        <v>381</v>
      </c>
      <c r="T53" s="232">
        <f t="shared" si="16"/>
        <v>64274</v>
      </c>
      <c r="U53" s="232">
        <f t="shared" si="16"/>
        <v>2716</v>
      </c>
      <c r="V53" s="232">
        <f t="shared" si="16"/>
        <v>546148</v>
      </c>
      <c r="W53" s="232">
        <f t="shared" si="16"/>
        <v>96129</v>
      </c>
      <c r="X53" s="232">
        <f t="shared" si="16"/>
        <v>43778</v>
      </c>
      <c r="Y53" s="232">
        <f t="shared" si="16"/>
        <v>83600</v>
      </c>
      <c r="Z53" s="232">
        <f t="shared" si="16"/>
        <v>23700</v>
      </c>
      <c r="AA53" s="232">
        <f t="shared" si="16"/>
        <v>82988</v>
      </c>
      <c r="AB53" s="232">
        <f t="shared" si="16"/>
        <v>47586</v>
      </c>
      <c r="AC53" s="232">
        <f t="shared" si="16"/>
        <v>415738</v>
      </c>
      <c r="AD53" s="232">
        <f t="shared" si="16"/>
        <v>37319</v>
      </c>
      <c r="AE53" s="232">
        <f t="shared" si="16"/>
        <v>146024</v>
      </c>
      <c r="AF53" s="232">
        <f t="shared" si="16"/>
        <v>11769</v>
      </c>
      <c r="AG53" s="232">
        <f t="shared" si="16"/>
        <v>284691</v>
      </c>
      <c r="AH53" s="232">
        <f t="shared" si="16"/>
        <v>26958</v>
      </c>
      <c r="AI53" s="232">
        <f t="shared" si="16"/>
        <v>140440</v>
      </c>
      <c r="AJ53" s="232">
        <f t="shared" si="16"/>
        <v>63174</v>
      </c>
      <c r="AK53" s="232">
        <f t="shared" si="16"/>
        <v>44819</v>
      </c>
      <c r="AL53" s="232">
        <f t="shared" si="16"/>
        <v>48433</v>
      </c>
      <c r="AM53" s="232">
        <f t="shared" si="16"/>
        <v>62847</v>
      </c>
      <c r="AN53" s="232">
        <f t="shared" si="16"/>
        <v>62083</v>
      </c>
      <c r="AO53" s="232">
        <f t="shared" si="16"/>
        <v>38350</v>
      </c>
      <c r="AP53" s="232">
        <f t="shared" si="16"/>
        <v>244473</v>
      </c>
      <c r="AQ53" s="232">
        <f t="shared" si="16"/>
        <v>32458</v>
      </c>
      <c r="AR53" s="232">
        <f t="shared" si="16"/>
        <v>17877</v>
      </c>
      <c r="AS53" s="232">
        <f t="shared" si="16"/>
        <v>45186</v>
      </c>
      <c r="AT53" s="232">
        <f t="shared" si="16"/>
        <v>113352</v>
      </c>
      <c r="AU53" s="232">
        <f t="shared" si="16"/>
        <v>36244</v>
      </c>
      <c r="AV53" s="232">
        <f t="shared" si="16"/>
        <v>128503</v>
      </c>
      <c r="AW53" s="232">
        <f t="shared" si="16"/>
        <v>48178</v>
      </c>
      <c r="AX53" s="232">
        <f t="shared" si="16"/>
        <v>116597</v>
      </c>
      <c r="AY53" s="232">
        <f t="shared" si="16"/>
        <v>40912</v>
      </c>
      <c r="AZ53" s="232">
        <f t="shared" si="16"/>
        <v>5229</v>
      </c>
      <c r="BA53" s="232">
        <f t="shared" si="16"/>
        <v>10857</v>
      </c>
      <c r="BB53" s="232">
        <f t="shared" si="16"/>
        <v>114425</v>
      </c>
      <c r="BC53" s="232">
        <f t="shared" si="16"/>
        <v>6637</v>
      </c>
      <c r="BD53" s="232">
        <f t="shared" si="16"/>
        <v>18343</v>
      </c>
      <c r="BE53" s="232">
        <f t="shared" si="16"/>
        <v>38690</v>
      </c>
      <c r="BF53" s="232">
        <f t="shared" si="16"/>
        <v>5234</v>
      </c>
      <c r="BG53" s="230">
        <f t="shared" si="16"/>
        <v>2471</v>
      </c>
      <c r="BH53" s="277">
        <f t="shared" si="16"/>
        <v>4519325</v>
      </c>
      <c r="BI53" s="294"/>
      <c r="BJ53" s="74" t="s">
        <v>128</v>
      </c>
    </row>
    <row r="54" spans="1:62" s="6" customFormat="1" ht="12.75">
      <c r="A54" s="294"/>
      <c r="B54" s="210" t="s">
        <v>135</v>
      </c>
      <c r="C54" s="97">
        <f>C53/C22*100</f>
        <v>107.2953566299665</v>
      </c>
      <c r="D54" s="97">
        <f>D53/D22*100</f>
        <v>107.55646477607108</v>
      </c>
      <c r="E54" s="122">
        <f>E53/E22*100</f>
        <v>102.93398533007334</v>
      </c>
      <c r="F54" s="123">
        <f>F53/F22*100</f>
        <v>99.99484960857025</v>
      </c>
      <c r="G54" s="123">
        <f>G53/G22*100</f>
        <v>94.86470869029972</v>
      </c>
      <c r="H54" s="123">
        <f>H53/H22*100</f>
        <v>118.52911133810011</v>
      </c>
      <c r="I54" s="123">
        <f>I53/I22*100</f>
        <v>91.86096409669575</v>
      </c>
      <c r="J54" s="123">
        <f>J53/J22*100</f>
        <v>94.28580445622673</v>
      </c>
      <c r="K54" s="123">
        <f>K53/K22*100</f>
        <v>86.40582277506066</v>
      </c>
      <c r="L54" s="123">
        <f>L53/L22*100</f>
        <v>96.91568962469805</v>
      </c>
      <c r="M54" s="123">
        <f>M53/M22*100</f>
        <v>192.6159129937035</v>
      </c>
      <c r="N54" s="123">
        <f>N53/N22*100</f>
        <v>102.79535989082096</v>
      </c>
      <c r="O54" s="123">
        <f>O53/O22*100</f>
        <v>114.56140350877193</v>
      </c>
      <c r="P54" s="123">
        <f>P53/P22*100</f>
        <v>100.78382369646712</v>
      </c>
      <c r="Q54" s="123">
        <f>Q53/Q22*100</f>
        <v>118.27215899983972</v>
      </c>
      <c r="R54" s="123">
        <f>R53/R22*100</f>
        <v>92.66666666666666</v>
      </c>
      <c r="S54" s="123">
        <f>S53/S22*100</f>
        <v>85.42600896860986</v>
      </c>
      <c r="T54" s="123">
        <f>T53/T22*100</f>
        <v>103.98136314367528</v>
      </c>
      <c r="U54" s="123">
        <f>U53/U22*100</f>
        <v>139.7119341563786</v>
      </c>
      <c r="V54" s="123">
        <f>V53/V22*100</f>
        <v>107.8452977579786</v>
      </c>
      <c r="W54" s="123">
        <f>W53/W22*100</f>
        <v>110.37131441168367</v>
      </c>
      <c r="X54" s="123">
        <f>X53/X22*100</f>
        <v>97.77549470674946</v>
      </c>
      <c r="Y54" s="123">
        <f>Y53/Y22*100</f>
        <v>94.2896134802567</v>
      </c>
      <c r="Z54" s="123">
        <f>Z53/Z22*100</f>
        <v>134.6897022050466</v>
      </c>
      <c r="AA54" s="123">
        <f>AA53/AA22*100</f>
        <v>103.05611782383548</v>
      </c>
      <c r="AB54" s="123">
        <f>AB53/AB22*100</f>
        <v>104.98378449930506</v>
      </c>
      <c r="AC54" s="123">
        <f>AC53/AC22*100</f>
        <v>129.04225072321617</v>
      </c>
      <c r="AD54" s="123">
        <f>AD53/AD22*100</f>
        <v>90.35421155848243</v>
      </c>
      <c r="AE54" s="123">
        <f>AE53/AE22*100</f>
        <v>102.9984552770979</v>
      </c>
      <c r="AF54" s="123">
        <f>AF53/AF22*100</f>
        <v>96.88812052358607</v>
      </c>
      <c r="AG54" s="123">
        <f>AG53/AG22*100</f>
        <v>101.4293908699974</v>
      </c>
      <c r="AH54" s="123">
        <f>AH53/AH22*100</f>
        <v>82.02397614556077</v>
      </c>
      <c r="AI54" s="123">
        <f>AI53/AI22*100</f>
        <v>115.33313076398754</v>
      </c>
      <c r="AJ54" s="123">
        <f>AJ53/AJ22*100</f>
        <v>105.4851475229174</v>
      </c>
      <c r="AK54" s="123">
        <f>AK53/AK22*100</f>
        <v>97.87303736378922</v>
      </c>
      <c r="AL54" s="123">
        <f>AL53/AL22*100</f>
        <v>105.18166221469367</v>
      </c>
      <c r="AM54" s="123">
        <f>AM53/AM22*100</f>
        <v>119.34032129429191</v>
      </c>
      <c r="AN54" s="123">
        <f>AN53/AN22*100</f>
        <v>101.63212520053695</v>
      </c>
      <c r="AO54" s="123">
        <f>AO53/AO22*100</f>
        <v>100.5321519385535</v>
      </c>
      <c r="AP54" s="123">
        <f>AP53/AP22*100</f>
        <v>103.47669295137962</v>
      </c>
      <c r="AQ54" s="123">
        <f>AQ53/AQ22*100</f>
        <v>101.36156392480169</v>
      </c>
      <c r="AR54" s="123">
        <f>AR53/AR22*100</f>
        <v>87.64953912531868</v>
      </c>
      <c r="AS54" s="123">
        <f>AS53/AS22*100</f>
        <v>122.69802047410867</v>
      </c>
      <c r="AT54" s="123">
        <f>AT53/AT22*100</f>
        <v>119.74899110481945</v>
      </c>
      <c r="AU54" s="123">
        <f>AU53/AU22*100</f>
        <v>137.82036656779982</v>
      </c>
      <c r="AV54" s="123">
        <f>AV53/AV22*100</f>
        <v>101.15877226818651</v>
      </c>
      <c r="AW54" s="123">
        <f>AW53/AW22*100</f>
        <v>118.53947789287209</v>
      </c>
      <c r="AX54" s="123">
        <f>AX53/AX22*100</f>
        <v>128.36131447129412</v>
      </c>
      <c r="AY54" s="123">
        <f>AY53/AY22*100</f>
        <v>135.14352723549038</v>
      </c>
      <c r="AZ54" s="123">
        <f>AZ53/AZ22*100</f>
        <v>113.79760609357999</v>
      </c>
      <c r="BA54" s="123">
        <f>BA53/BA22*100</f>
        <v>119.66273558911055</v>
      </c>
      <c r="BB54" s="123">
        <f>BB53/BB22*100</f>
        <v>111.08468356519461</v>
      </c>
      <c r="BC54" s="123">
        <f>BC53/BC22*100</f>
        <v>128.37524177949712</v>
      </c>
      <c r="BD54" s="123">
        <f>BD53/BD22*100</f>
        <v>114.62225832656377</v>
      </c>
      <c r="BE54" s="123">
        <f>BE53/BE22*100</f>
        <v>96.87030545818727</v>
      </c>
      <c r="BF54" s="123">
        <f>BF53/BF22*100</f>
        <v>108.76974231088946</v>
      </c>
      <c r="BG54" s="123">
        <f>BG53/BG22*100</f>
        <v>102.95833333333333</v>
      </c>
      <c r="BH54" s="273">
        <f>BH53/BH22*100</f>
        <v>107.52596711688392</v>
      </c>
      <c r="BI54" s="294"/>
      <c r="BJ54" s="210" t="s">
        <v>135</v>
      </c>
    </row>
    <row r="55" spans="1:62" s="6" customFormat="1" ht="13.5" thickBot="1">
      <c r="A55" s="294"/>
      <c r="B55" s="211" t="s">
        <v>133</v>
      </c>
      <c r="C55" s="227">
        <f>C53-C22</f>
        <v>35814</v>
      </c>
      <c r="D55" s="227">
        <f>D53-D22</f>
        <v>280503</v>
      </c>
      <c r="E55" s="318">
        <f>E53-E22</f>
        <v>1236</v>
      </c>
      <c r="F55" s="319">
        <f>F53-F22</f>
        <v>-1</v>
      </c>
      <c r="G55" s="319">
        <f aca="true" t="shared" si="17" ref="G55:BH55">G53-G22</f>
        <v>-2044</v>
      </c>
      <c r="H55" s="319">
        <f t="shared" si="17"/>
        <v>907</v>
      </c>
      <c r="I55" s="319">
        <f t="shared" si="17"/>
        <v>-3414</v>
      </c>
      <c r="J55" s="319">
        <f t="shared" si="17"/>
        <v>-9053</v>
      </c>
      <c r="K55" s="319">
        <f t="shared" si="17"/>
        <v>-3530</v>
      </c>
      <c r="L55" s="319">
        <f t="shared" si="17"/>
        <v>-1047</v>
      </c>
      <c r="M55" s="319">
        <f t="shared" si="17"/>
        <v>1618</v>
      </c>
      <c r="N55" s="319">
        <f t="shared" si="17"/>
        <v>5940</v>
      </c>
      <c r="O55" s="319">
        <f t="shared" si="17"/>
        <v>415</v>
      </c>
      <c r="P55" s="319">
        <f t="shared" si="17"/>
        <v>69</v>
      </c>
      <c r="Q55" s="319">
        <f t="shared" si="17"/>
        <v>1140</v>
      </c>
      <c r="R55" s="319">
        <f t="shared" si="17"/>
        <v>-165</v>
      </c>
      <c r="S55" s="319">
        <f t="shared" si="17"/>
        <v>-65</v>
      </c>
      <c r="T55" s="319">
        <f t="shared" si="17"/>
        <v>2461</v>
      </c>
      <c r="U55" s="319">
        <f t="shared" si="17"/>
        <v>772</v>
      </c>
      <c r="V55" s="319">
        <f t="shared" si="17"/>
        <v>39730</v>
      </c>
      <c r="W55" s="319">
        <f t="shared" si="17"/>
        <v>9033</v>
      </c>
      <c r="X55" s="319">
        <f t="shared" si="17"/>
        <v>-996</v>
      </c>
      <c r="Y55" s="319">
        <f t="shared" si="17"/>
        <v>-5063</v>
      </c>
      <c r="Z55" s="319">
        <f t="shared" si="17"/>
        <v>6104</v>
      </c>
      <c r="AA55" s="319">
        <f t="shared" si="17"/>
        <v>2461</v>
      </c>
      <c r="AB55" s="319">
        <f t="shared" si="17"/>
        <v>2259</v>
      </c>
      <c r="AC55" s="319">
        <f t="shared" si="17"/>
        <v>93566</v>
      </c>
      <c r="AD55" s="319">
        <f t="shared" si="17"/>
        <v>-3984</v>
      </c>
      <c r="AE55" s="319">
        <f t="shared" si="17"/>
        <v>4251</v>
      </c>
      <c r="AF55" s="319">
        <f t="shared" si="17"/>
        <v>-378</v>
      </c>
      <c r="AG55" s="319">
        <f t="shared" si="17"/>
        <v>4012</v>
      </c>
      <c r="AH55" s="319">
        <f t="shared" si="17"/>
        <v>-5908</v>
      </c>
      <c r="AI55" s="319">
        <f t="shared" si="17"/>
        <v>18671</v>
      </c>
      <c r="AJ55" s="319">
        <f t="shared" si="17"/>
        <v>3285</v>
      </c>
      <c r="AK55" s="319">
        <f t="shared" si="17"/>
        <v>-974</v>
      </c>
      <c r="AL55" s="319">
        <f t="shared" si="17"/>
        <v>2386</v>
      </c>
      <c r="AM55" s="319">
        <f t="shared" si="17"/>
        <v>10185</v>
      </c>
      <c r="AN55" s="319">
        <f t="shared" si="17"/>
        <v>997</v>
      </c>
      <c r="AO55" s="319">
        <f t="shared" si="17"/>
        <v>203</v>
      </c>
      <c r="AP55" s="319">
        <f t="shared" si="17"/>
        <v>8214</v>
      </c>
      <c r="AQ55" s="319">
        <f t="shared" si="17"/>
        <v>436</v>
      </c>
      <c r="AR55" s="319">
        <f t="shared" si="17"/>
        <v>-2519</v>
      </c>
      <c r="AS55" s="319">
        <f t="shared" si="17"/>
        <v>8359</v>
      </c>
      <c r="AT55" s="319">
        <f t="shared" si="17"/>
        <v>18694</v>
      </c>
      <c r="AU55" s="319">
        <f t="shared" si="17"/>
        <v>9946</v>
      </c>
      <c r="AV55" s="319">
        <f t="shared" si="17"/>
        <v>1472</v>
      </c>
      <c r="AW55" s="319">
        <f t="shared" si="17"/>
        <v>7535</v>
      </c>
      <c r="AX55" s="319">
        <f t="shared" si="17"/>
        <v>25762</v>
      </c>
      <c r="AY55" s="319">
        <f t="shared" si="17"/>
        <v>10639</v>
      </c>
      <c r="AZ55" s="319">
        <f t="shared" si="17"/>
        <v>634</v>
      </c>
      <c r="BA55" s="319">
        <f t="shared" si="17"/>
        <v>1784</v>
      </c>
      <c r="BB55" s="319">
        <f t="shared" si="17"/>
        <v>11418</v>
      </c>
      <c r="BC55" s="319">
        <f t="shared" si="17"/>
        <v>1467</v>
      </c>
      <c r="BD55" s="319">
        <f t="shared" si="17"/>
        <v>2340</v>
      </c>
      <c r="BE55" s="319">
        <f t="shared" si="17"/>
        <v>-1250</v>
      </c>
      <c r="BF55" s="319">
        <f t="shared" si="17"/>
        <v>422</v>
      </c>
      <c r="BG55" s="319">
        <f t="shared" si="17"/>
        <v>71</v>
      </c>
      <c r="BH55" s="320">
        <f t="shared" si="17"/>
        <v>316317</v>
      </c>
      <c r="BI55" s="294"/>
      <c r="BJ55" s="211" t="s">
        <v>133</v>
      </c>
    </row>
    <row r="56" spans="1:62" s="6" customFormat="1" ht="16.5" thickBot="1">
      <c r="A56" s="294"/>
      <c r="B56" s="144" t="s">
        <v>134</v>
      </c>
      <c r="C56" s="98">
        <f>C53+C47</f>
        <v>1943419</v>
      </c>
      <c r="D56" s="98">
        <f aca="true" t="shared" si="18" ref="D56:BH56">D53+D47</f>
        <v>16112785</v>
      </c>
      <c r="E56" s="99">
        <f t="shared" si="18"/>
        <v>200421</v>
      </c>
      <c r="F56" s="321">
        <f t="shared" si="18"/>
        <v>70156</v>
      </c>
      <c r="G56" s="321">
        <f t="shared" si="18"/>
        <v>212059</v>
      </c>
      <c r="H56" s="321">
        <f t="shared" si="18"/>
        <v>22691</v>
      </c>
      <c r="I56" s="321">
        <f t="shared" si="18"/>
        <v>187253</v>
      </c>
      <c r="J56" s="321">
        <f t="shared" si="18"/>
        <v>592739</v>
      </c>
      <c r="K56" s="321">
        <f t="shared" si="18"/>
        <v>109047</v>
      </c>
      <c r="L56" s="321">
        <f t="shared" si="18"/>
        <v>124333</v>
      </c>
      <c r="M56" s="321">
        <f t="shared" si="18"/>
        <v>11732</v>
      </c>
      <c r="N56" s="321">
        <f t="shared" si="18"/>
        <v>927315</v>
      </c>
      <c r="O56" s="321">
        <f t="shared" si="18"/>
        <v>15698</v>
      </c>
      <c r="P56" s="321">
        <f t="shared" si="18"/>
        <v>34318</v>
      </c>
      <c r="Q56" s="321">
        <f t="shared" si="18"/>
        <v>27460</v>
      </c>
      <c r="R56" s="321">
        <f t="shared" si="18"/>
        <v>10763</v>
      </c>
      <c r="S56" s="321">
        <f t="shared" si="18"/>
        <v>1577</v>
      </c>
      <c r="T56" s="321">
        <f t="shared" si="18"/>
        <v>215638</v>
      </c>
      <c r="U56" s="321">
        <f t="shared" si="18"/>
        <v>16165</v>
      </c>
      <c r="V56" s="321">
        <f t="shared" si="18"/>
        <v>2089365</v>
      </c>
      <c r="W56" s="321">
        <f t="shared" si="18"/>
        <v>375961</v>
      </c>
      <c r="X56" s="321">
        <f t="shared" si="18"/>
        <v>159859</v>
      </c>
      <c r="Y56" s="321">
        <f t="shared" si="18"/>
        <v>441471</v>
      </c>
      <c r="Z56" s="321">
        <f t="shared" si="18"/>
        <v>87969</v>
      </c>
      <c r="AA56" s="321">
        <f t="shared" si="18"/>
        <v>283522</v>
      </c>
      <c r="AB56" s="321">
        <f t="shared" si="18"/>
        <v>149394</v>
      </c>
      <c r="AC56" s="321">
        <f t="shared" si="18"/>
        <v>1505023</v>
      </c>
      <c r="AD56" s="321">
        <f t="shared" si="18"/>
        <v>104146</v>
      </c>
      <c r="AE56" s="321">
        <f t="shared" si="18"/>
        <v>546520</v>
      </c>
      <c r="AF56" s="321">
        <f t="shared" si="18"/>
        <v>42090</v>
      </c>
      <c r="AG56" s="321">
        <f t="shared" si="18"/>
        <v>1033698</v>
      </c>
      <c r="AH56" s="321">
        <f t="shared" si="18"/>
        <v>86119</v>
      </c>
      <c r="AI56" s="321">
        <f t="shared" si="18"/>
        <v>610595</v>
      </c>
      <c r="AJ56" s="321">
        <f t="shared" si="18"/>
        <v>315661</v>
      </c>
      <c r="AK56" s="321">
        <f t="shared" si="18"/>
        <v>189413</v>
      </c>
      <c r="AL56" s="321">
        <f t="shared" si="18"/>
        <v>209273</v>
      </c>
      <c r="AM56" s="321">
        <f t="shared" si="18"/>
        <v>213477</v>
      </c>
      <c r="AN56" s="321">
        <f t="shared" si="18"/>
        <v>231964</v>
      </c>
      <c r="AO56" s="321">
        <f t="shared" si="18"/>
        <v>195788</v>
      </c>
      <c r="AP56" s="321">
        <f t="shared" si="18"/>
        <v>1130444</v>
      </c>
      <c r="AQ56" s="321">
        <f t="shared" si="18"/>
        <v>150974</v>
      </c>
      <c r="AR56" s="321">
        <f t="shared" si="18"/>
        <v>87339</v>
      </c>
      <c r="AS56" s="321">
        <f t="shared" si="18"/>
        <v>224978</v>
      </c>
      <c r="AT56" s="321">
        <f t="shared" si="18"/>
        <v>499495</v>
      </c>
      <c r="AU56" s="321">
        <f t="shared" si="18"/>
        <v>182735</v>
      </c>
      <c r="AV56" s="321">
        <f t="shared" si="18"/>
        <v>497351</v>
      </c>
      <c r="AW56" s="321">
        <f t="shared" si="18"/>
        <v>179455</v>
      </c>
      <c r="AX56" s="321">
        <f t="shared" si="18"/>
        <v>502367</v>
      </c>
      <c r="AY56" s="321">
        <f t="shared" si="18"/>
        <v>144838</v>
      </c>
      <c r="AZ56" s="321">
        <f t="shared" si="18"/>
        <v>35265</v>
      </c>
      <c r="BA56" s="321">
        <f t="shared" si="18"/>
        <v>62184</v>
      </c>
      <c r="BB56" s="321">
        <f t="shared" si="18"/>
        <v>442594</v>
      </c>
      <c r="BC56" s="321">
        <f t="shared" si="18"/>
        <v>25478</v>
      </c>
      <c r="BD56" s="321">
        <f t="shared" si="18"/>
        <v>73971</v>
      </c>
      <c r="BE56" s="321">
        <f t="shared" si="18"/>
        <v>186195</v>
      </c>
      <c r="BF56" s="321">
        <f t="shared" si="18"/>
        <v>26480</v>
      </c>
      <c r="BG56" s="326">
        <f t="shared" si="18"/>
        <v>9969</v>
      </c>
      <c r="BH56" s="327">
        <f t="shared" si="18"/>
        <v>18056204</v>
      </c>
      <c r="BI56" s="294"/>
      <c r="BJ56" s="144" t="s">
        <v>134</v>
      </c>
    </row>
    <row r="57" spans="1:62" s="6" customFormat="1" ht="13.5" thickBot="1">
      <c r="A57" s="294"/>
      <c r="B57" s="10" t="s">
        <v>132</v>
      </c>
      <c r="C57" s="125">
        <f>C56/C23*100</f>
        <v>109.26180692322008</v>
      </c>
      <c r="D57" s="125">
        <f>D56/D23*100</f>
        <v>107.291940718231</v>
      </c>
      <c r="E57" s="126">
        <f>E56/E23*100</f>
        <v>102.5743253271645</v>
      </c>
      <c r="F57" s="324">
        <f>F56/F23*100</f>
        <v>100.15560980484533</v>
      </c>
      <c r="G57" s="324">
        <f>G56/G23*100</f>
        <v>101.65965953489264</v>
      </c>
      <c r="H57" s="324">
        <f>H56/H23*100</f>
        <v>96.97422966793454</v>
      </c>
      <c r="I57" s="324">
        <f>I56/I23*100</f>
        <v>99.98398146121112</v>
      </c>
      <c r="J57" s="324">
        <f>J56/J23*100</f>
        <v>100.9591080346376</v>
      </c>
      <c r="K57" s="324">
        <f>K56/K23*100</f>
        <v>91.19243345403457</v>
      </c>
      <c r="L57" s="324">
        <f>L56/L23*100</f>
        <v>102.17527077888992</v>
      </c>
      <c r="M57" s="324">
        <f>M56/M23*100</f>
        <v>131.48044379692928</v>
      </c>
      <c r="N57" s="324">
        <f>N56/N23*100</f>
        <v>108.4959634959635</v>
      </c>
      <c r="O57" s="324">
        <f>O56/O23*100</f>
        <v>116.53180907133842</v>
      </c>
      <c r="P57" s="324">
        <f>P56/P23*100</f>
        <v>88.44389464460595</v>
      </c>
      <c r="Q57" s="324">
        <f>Q56/Q23*100</f>
        <v>117.65714040875788</v>
      </c>
      <c r="R57" s="324">
        <f>R56/R23*100</f>
        <v>90.82700421940928</v>
      </c>
      <c r="S57" s="324">
        <f>S56/S23*100</f>
        <v>90.6843013225992</v>
      </c>
      <c r="T57" s="324">
        <f>T56/T23*100</f>
        <v>99.98562612151028</v>
      </c>
      <c r="U57" s="324">
        <f>U56/U23*100</f>
        <v>126.24960949703217</v>
      </c>
      <c r="V57" s="324">
        <f>V56/V23*100</f>
        <v>101.88341677471703</v>
      </c>
      <c r="W57" s="324">
        <f>W56/W23*100</f>
        <v>105.75763798443289</v>
      </c>
      <c r="X57" s="324">
        <f>X56/X23*100</f>
        <v>100.52254948814046</v>
      </c>
      <c r="Y57" s="324">
        <f>Y56/Y23*100</f>
        <v>98.6218836565097</v>
      </c>
      <c r="Z57" s="324">
        <f>Z56/Z23*100</f>
        <v>111.16179741205015</v>
      </c>
      <c r="AA57" s="324">
        <f>AA56/AA23*100</f>
        <v>98.36965384201707</v>
      </c>
      <c r="AB57" s="324">
        <f>AB56/AB23*100</f>
        <v>100.65285497726124</v>
      </c>
      <c r="AC57" s="324">
        <f>AC56/AC23*100</f>
        <v>147.28659184034964</v>
      </c>
      <c r="AD57" s="324">
        <f>AD56/AD23*100</f>
        <v>95.73738543706277</v>
      </c>
      <c r="AE57" s="324">
        <f>AE56/AE23*100</f>
        <v>100.69127140877872</v>
      </c>
      <c r="AF57" s="324">
        <f>AF56/AF23*100</f>
        <v>104.87628634789326</v>
      </c>
      <c r="AG57" s="324">
        <f>AG56/AG23*100</f>
        <v>97.65041518274653</v>
      </c>
      <c r="AH57" s="324">
        <f>AH56/AH23*100</f>
        <v>84.52320194723619</v>
      </c>
      <c r="AI57" s="324">
        <f>AI56/AI23*100</f>
        <v>109.23847315352194</v>
      </c>
      <c r="AJ57" s="324">
        <f>AJ56/AJ23*100</f>
        <v>116.22831726113547</v>
      </c>
      <c r="AK57" s="324">
        <f>AK56/AK23*100</f>
        <v>96.75825887954066</v>
      </c>
      <c r="AL57" s="324">
        <f>AL56/AL23*100</f>
        <v>88.0760085015046</v>
      </c>
      <c r="AM57" s="324">
        <f>AM56/AM23*100</f>
        <v>115.41543219221037</v>
      </c>
      <c r="AN57" s="324">
        <f>AN56/AN23*100</f>
        <v>96.14211346530057</v>
      </c>
      <c r="AO57" s="324">
        <f>AO56/AO23*100</f>
        <v>101.76144366654711</v>
      </c>
      <c r="AP57" s="324">
        <f>AP56/AP23*100</f>
        <v>103.5930848992197</v>
      </c>
      <c r="AQ57" s="324">
        <f>AQ56/AQ23*100</f>
        <v>113.01802611091149</v>
      </c>
      <c r="AR57" s="324">
        <f>AR56/AR23*100</f>
        <v>91.95902122641509</v>
      </c>
      <c r="AS57" s="324">
        <f>AS56/AS23*100</f>
        <v>114.0676969254482</v>
      </c>
      <c r="AT57" s="324">
        <f>AT56/AT23*100</f>
        <v>122.87216247330979</v>
      </c>
      <c r="AU57" s="324">
        <f>AU56/AU23*100</f>
        <v>128.15324950382563</v>
      </c>
      <c r="AV57" s="324">
        <f>AV56/AV23*100</f>
        <v>105.67231979330889</v>
      </c>
      <c r="AW57" s="324">
        <f>AW56/AW23*100</f>
        <v>109.49388327892858</v>
      </c>
      <c r="AX57" s="324">
        <f>AX56/AX23*100</f>
        <v>124.20469407887418</v>
      </c>
      <c r="AY57" s="324">
        <f>AY56/AY23*100</f>
        <v>116.8246235249518</v>
      </c>
      <c r="AZ57" s="324">
        <f>AZ56/AZ23*100</f>
        <v>111.77496038034865</v>
      </c>
      <c r="BA57" s="324">
        <f>BA56/BA23*100</f>
        <v>123.24645723912397</v>
      </c>
      <c r="BB57" s="324">
        <f>BB56/BB23*100</f>
        <v>110.1689894733174</v>
      </c>
      <c r="BC57" s="324">
        <f>BC56/BC23*100</f>
        <v>131.4450807408554</v>
      </c>
      <c r="BD57" s="324">
        <f>BD56/BD23*100</f>
        <v>95.40336622170634</v>
      </c>
      <c r="BE57" s="324">
        <f>BE56/BE23*100</f>
        <v>98.12544795311776</v>
      </c>
      <c r="BF57" s="324">
        <f>BF56/BF23*100</f>
        <v>100.16265083027575</v>
      </c>
      <c r="BG57" s="324">
        <f>BG56/BG23*100</f>
        <v>82.16434517431797</v>
      </c>
      <c r="BH57" s="328">
        <f>BH56/BH23*100</f>
        <v>107.50054297401155</v>
      </c>
      <c r="BI57" s="294"/>
      <c r="BJ57" s="10" t="s">
        <v>132</v>
      </c>
    </row>
    <row r="58" spans="1:62" s="6" customFormat="1" ht="13.5" thickBot="1">
      <c r="A58" s="295"/>
      <c r="B58" s="9" t="s">
        <v>133</v>
      </c>
      <c r="C58" s="228">
        <f>C56-C23</f>
        <v>164738</v>
      </c>
      <c r="D58" s="228">
        <f aca="true" t="shared" si="19" ref="D58:BH58">D56-D23</f>
        <v>1095082</v>
      </c>
      <c r="E58" s="325">
        <f t="shared" si="19"/>
        <v>5030</v>
      </c>
      <c r="F58" s="233">
        <f t="shared" si="19"/>
        <v>109</v>
      </c>
      <c r="G58" s="233">
        <f t="shared" si="19"/>
        <v>3462</v>
      </c>
      <c r="H58" s="233">
        <f t="shared" si="19"/>
        <v>-708</v>
      </c>
      <c r="I58" s="233">
        <f t="shared" si="19"/>
        <v>-30</v>
      </c>
      <c r="J58" s="233">
        <f t="shared" si="19"/>
        <v>5631</v>
      </c>
      <c r="K58" s="233">
        <f t="shared" si="19"/>
        <v>-10532</v>
      </c>
      <c r="L58" s="233">
        <f t="shared" si="19"/>
        <v>2647</v>
      </c>
      <c r="M58" s="233">
        <f t="shared" si="19"/>
        <v>2809</v>
      </c>
      <c r="N58" s="233">
        <f t="shared" si="19"/>
        <v>72615</v>
      </c>
      <c r="O58" s="233">
        <f t="shared" si="19"/>
        <v>2227</v>
      </c>
      <c r="P58" s="233">
        <f t="shared" si="19"/>
        <v>-4484</v>
      </c>
      <c r="Q58" s="233">
        <f t="shared" si="19"/>
        <v>4121</v>
      </c>
      <c r="R58" s="233">
        <f t="shared" si="19"/>
        <v>-1087</v>
      </c>
      <c r="S58" s="233">
        <f t="shared" si="19"/>
        <v>-162</v>
      </c>
      <c r="T58" s="233">
        <f t="shared" si="19"/>
        <v>-31</v>
      </c>
      <c r="U58" s="233">
        <f t="shared" si="19"/>
        <v>3361</v>
      </c>
      <c r="V58" s="233">
        <f t="shared" si="19"/>
        <v>38624</v>
      </c>
      <c r="W58" s="233">
        <f t="shared" si="19"/>
        <v>20468</v>
      </c>
      <c r="X58" s="233">
        <f t="shared" si="19"/>
        <v>831</v>
      </c>
      <c r="Y58" s="233">
        <f t="shared" si="19"/>
        <v>-6169</v>
      </c>
      <c r="Z58" s="233">
        <f t="shared" si="19"/>
        <v>8833</v>
      </c>
      <c r="AA58" s="233">
        <f t="shared" si="19"/>
        <v>-4699</v>
      </c>
      <c r="AB58" s="233">
        <f t="shared" si="19"/>
        <v>969</v>
      </c>
      <c r="AC58" s="233">
        <f t="shared" si="19"/>
        <v>483190</v>
      </c>
      <c r="AD58" s="233">
        <f t="shared" si="19"/>
        <v>-4637</v>
      </c>
      <c r="AE58" s="233">
        <f t="shared" si="19"/>
        <v>3752</v>
      </c>
      <c r="AF58" s="233">
        <f t="shared" si="19"/>
        <v>1957</v>
      </c>
      <c r="AG58" s="233">
        <f t="shared" si="19"/>
        <v>-24872</v>
      </c>
      <c r="AH58" s="233">
        <f t="shared" si="19"/>
        <v>-15769</v>
      </c>
      <c r="AI58" s="233">
        <f t="shared" si="19"/>
        <v>51639</v>
      </c>
      <c r="AJ58" s="233">
        <f t="shared" si="19"/>
        <v>44074</v>
      </c>
      <c r="AK58" s="233">
        <f t="shared" si="19"/>
        <v>-6346</v>
      </c>
      <c r="AL58" s="233">
        <f t="shared" si="19"/>
        <v>-28332</v>
      </c>
      <c r="AM58" s="233">
        <f t="shared" si="19"/>
        <v>28513</v>
      </c>
      <c r="AN58" s="233">
        <f t="shared" si="19"/>
        <v>-9308</v>
      </c>
      <c r="AO58" s="233">
        <f t="shared" si="19"/>
        <v>3389</v>
      </c>
      <c r="AP58" s="233">
        <f t="shared" si="19"/>
        <v>39209</v>
      </c>
      <c r="AQ58" s="233">
        <f t="shared" si="19"/>
        <v>17390</v>
      </c>
      <c r="AR58" s="233">
        <f t="shared" si="19"/>
        <v>-7637</v>
      </c>
      <c r="AS58" s="233">
        <f t="shared" si="19"/>
        <v>27746</v>
      </c>
      <c r="AT58" s="233">
        <f t="shared" si="19"/>
        <v>92979</v>
      </c>
      <c r="AU58" s="233">
        <f t="shared" si="19"/>
        <v>40144</v>
      </c>
      <c r="AV58" s="233">
        <f t="shared" si="19"/>
        <v>26697</v>
      </c>
      <c r="AW58" s="233">
        <f t="shared" si="19"/>
        <v>15560</v>
      </c>
      <c r="AX58" s="233">
        <f t="shared" si="19"/>
        <v>97900</v>
      </c>
      <c r="AY58" s="233">
        <f t="shared" si="19"/>
        <v>20859</v>
      </c>
      <c r="AZ58" s="233">
        <f t="shared" si="19"/>
        <v>3715</v>
      </c>
      <c r="BA58" s="233">
        <f t="shared" si="19"/>
        <v>11729</v>
      </c>
      <c r="BB58" s="233">
        <f t="shared" si="19"/>
        <v>40853</v>
      </c>
      <c r="BC58" s="233">
        <f t="shared" si="19"/>
        <v>6095</v>
      </c>
      <c r="BD58" s="233">
        <f t="shared" si="19"/>
        <v>-3564</v>
      </c>
      <c r="BE58" s="233">
        <f t="shared" si="19"/>
        <v>-3557</v>
      </c>
      <c r="BF58" s="233">
        <f t="shared" si="19"/>
        <v>43</v>
      </c>
      <c r="BG58" s="231">
        <f t="shared" si="19"/>
        <v>-2164</v>
      </c>
      <c r="BH58" s="229">
        <f t="shared" si="19"/>
        <v>1259820</v>
      </c>
      <c r="BI58" s="295"/>
      <c r="BJ58" s="9" t="s">
        <v>133</v>
      </c>
    </row>
    <row r="59" spans="3:60" ht="39" thickBot="1">
      <c r="C59" s="127" t="s">
        <v>0</v>
      </c>
      <c r="D59" s="128" t="s">
        <v>114</v>
      </c>
      <c r="E59" s="129" t="s">
        <v>2</v>
      </c>
      <c r="F59" s="130" t="s">
        <v>4</v>
      </c>
      <c r="G59" s="129" t="s">
        <v>6</v>
      </c>
      <c r="H59" s="130" t="s">
        <v>8</v>
      </c>
      <c r="I59" s="129" t="s">
        <v>10</v>
      </c>
      <c r="J59" s="130" t="s">
        <v>12</v>
      </c>
      <c r="K59" s="129" t="s">
        <v>14</v>
      </c>
      <c r="L59" s="130" t="s">
        <v>16</v>
      </c>
      <c r="M59" s="129" t="s">
        <v>18</v>
      </c>
      <c r="N59" s="130" t="s">
        <v>20</v>
      </c>
      <c r="O59" s="130" t="s">
        <v>24</v>
      </c>
      <c r="P59" s="129" t="s">
        <v>26</v>
      </c>
      <c r="Q59" s="130" t="s">
        <v>28</v>
      </c>
      <c r="R59" s="131" t="s">
        <v>111</v>
      </c>
      <c r="S59" s="130" t="s">
        <v>101</v>
      </c>
      <c r="T59" s="129" t="s">
        <v>31</v>
      </c>
      <c r="U59" s="130" t="s">
        <v>33</v>
      </c>
      <c r="V59" s="129" t="s">
        <v>34</v>
      </c>
      <c r="W59" s="130" t="s">
        <v>36</v>
      </c>
      <c r="X59" s="129" t="s">
        <v>38</v>
      </c>
      <c r="Y59" s="130" t="s">
        <v>40</v>
      </c>
      <c r="Z59" s="129" t="s">
        <v>42</v>
      </c>
      <c r="AA59" s="132" t="s">
        <v>44</v>
      </c>
      <c r="AB59" s="132" t="s">
        <v>46</v>
      </c>
      <c r="AC59" s="130" t="s">
        <v>48</v>
      </c>
      <c r="AD59" s="129" t="s">
        <v>50</v>
      </c>
      <c r="AE59" s="130" t="s">
        <v>52</v>
      </c>
      <c r="AF59" s="129" t="s">
        <v>54</v>
      </c>
      <c r="AG59" s="130" t="s">
        <v>56</v>
      </c>
      <c r="AH59" s="130" t="s">
        <v>22</v>
      </c>
      <c r="AI59" s="129" t="s">
        <v>58</v>
      </c>
      <c r="AJ59" s="130" t="s">
        <v>60</v>
      </c>
      <c r="AK59" s="129" t="s">
        <v>62</v>
      </c>
      <c r="AL59" s="130" t="s">
        <v>64</v>
      </c>
      <c r="AM59" s="129" t="s">
        <v>66</v>
      </c>
      <c r="AN59" s="130" t="s">
        <v>68</v>
      </c>
      <c r="AO59" s="129" t="s">
        <v>70</v>
      </c>
      <c r="AP59" s="130" t="s">
        <v>72</v>
      </c>
      <c r="AQ59" s="129" t="s">
        <v>74</v>
      </c>
      <c r="AR59" s="130" t="s">
        <v>103</v>
      </c>
      <c r="AS59" s="129" t="s">
        <v>76</v>
      </c>
      <c r="AT59" s="130" t="s">
        <v>78</v>
      </c>
      <c r="AU59" s="131" t="s">
        <v>112</v>
      </c>
      <c r="AV59" s="130" t="s">
        <v>80</v>
      </c>
      <c r="AW59" s="129" t="s">
        <v>82</v>
      </c>
      <c r="AX59" s="130" t="s">
        <v>84</v>
      </c>
      <c r="AY59" s="133" t="s">
        <v>118</v>
      </c>
      <c r="AZ59" s="133" t="s">
        <v>119</v>
      </c>
      <c r="BA59" s="133" t="s">
        <v>120</v>
      </c>
      <c r="BB59" s="129" t="s">
        <v>86</v>
      </c>
      <c r="BC59" s="130" t="s">
        <v>88</v>
      </c>
      <c r="BD59" s="129" t="s">
        <v>90</v>
      </c>
      <c r="BE59" s="130" t="s">
        <v>92</v>
      </c>
      <c r="BF59" s="129" t="s">
        <v>94</v>
      </c>
      <c r="BG59" s="132" t="s">
        <v>96</v>
      </c>
      <c r="BH59" s="134" t="s">
        <v>98</v>
      </c>
    </row>
    <row r="60" spans="3:60" ht="39" thickBot="1">
      <c r="C60" s="55" t="s">
        <v>1</v>
      </c>
      <c r="D60" s="51" t="s">
        <v>131</v>
      </c>
      <c r="E60" s="53" t="s">
        <v>3</v>
      </c>
      <c r="F60" s="12" t="s">
        <v>5</v>
      </c>
      <c r="G60" s="53" t="s">
        <v>7</v>
      </c>
      <c r="H60" s="12" t="s">
        <v>9</v>
      </c>
      <c r="I60" s="53" t="s">
        <v>11</v>
      </c>
      <c r="J60" s="12" t="s">
        <v>13</v>
      </c>
      <c r="K60" s="53" t="s">
        <v>15</v>
      </c>
      <c r="L60" s="12" t="s">
        <v>17</v>
      </c>
      <c r="M60" s="53" t="s">
        <v>19</v>
      </c>
      <c r="N60" s="12" t="s">
        <v>21</v>
      </c>
      <c r="O60" s="12" t="s">
        <v>25</v>
      </c>
      <c r="P60" s="53" t="s">
        <v>27</v>
      </c>
      <c r="Q60" s="12" t="s">
        <v>29</v>
      </c>
      <c r="R60" s="53" t="s">
        <v>102</v>
      </c>
      <c r="S60" s="12" t="s">
        <v>30</v>
      </c>
      <c r="T60" s="53" t="s">
        <v>32</v>
      </c>
      <c r="U60" s="12" t="s">
        <v>33</v>
      </c>
      <c r="V60" s="53" t="s">
        <v>35</v>
      </c>
      <c r="W60" s="12" t="s">
        <v>37</v>
      </c>
      <c r="X60" s="53" t="s">
        <v>39</v>
      </c>
      <c r="Y60" s="12" t="s">
        <v>41</v>
      </c>
      <c r="Z60" s="53" t="s">
        <v>43</v>
      </c>
      <c r="AA60" s="12" t="s">
        <v>45</v>
      </c>
      <c r="AB60" s="53" t="s">
        <v>47</v>
      </c>
      <c r="AC60" s="12" t="s">
        <v>49</v>
      </c>
      <c r="AD60" s="53" t="s">
        <v>51</v>
      </c>
      <c r="AE60" s="12" t="s">
        <v>53</v>
      </c>
      <c r="AF60" s="53" t="s">
        <v>55</v>
      </c>
      <c r="AG60" s="12" t="s">
        <v>57</v>
      </c>
      <c r="AH60" s="12" t="s">
        <v>129</v>
      </c>
      <c r="AI60" s="53" t="s">
        <v>59</v>
      </c>
      <c r="AJ60" s="12" t="s">
        <v>61</v>
      </c>
      <c r="AK60" s="53" t="s">
        <v>63</v>
      </c>
      <c r="AL60" s="12" t="s">
        <v>65</v>
      </c>
      <c r="AM60" s="53" t="s">
        <v>67</v>
      </c>
      <c r="AN60" s="12" t="s">
        <v>69</v>
      </c>
      <c r="AO60" s="53" t="s">
        <v>71</v>
      </c>
      <c r="AP60" s="12" t="s">
        <v>73</v>
      </c>
      <c r="AQ60" s="53" t="s">
        <v>75</v>
      </c>
      <c r="AR60" s="12" t="s">
        <v>104</v>
      </c>
      <c r="AS60" s="53" t="s">
        <v>77</v>
      </c>
      <c r="AT60" s="12" t="s">
        <v>79</v>
      </c>
      <c r="AU60" s="54" t="s">
        <v>113</v>
      </c>
      <c r="AV60" s="12" t="s">
        <v>81</v>
      </c>
      <c r="AW60" s="53" t="s">
        <v>83</v>
      </c>
      <c r="AX60" s="13" t="s">
        <v>85</v>
      </c>
      <c r="AY60" s="12" t="s">
        <v>121</v>
      </c>
      <c r="AZ60" s="12" t="s">
        <v>122</v>
      </c>
      <c r="BA60" s="12" t="s">
        <v>123</v>
      </c>
      <c r="BB60" s="53" t="s">
        <v>87</v>
      </c>
      <c r="BC60" s="12" t="s">
        <v>89</v>
      </c>
      <c r="BD60" s="53" t="s">
        <v>91</v>
      </c>
      <c r="BE60" s="12" t="s">
        <v>93</v>
      </c>
      <c r="BF60" s="53" t="s">
        <v>95</v>
      </c>
      <c r="BG60" s="13" t="s">
        <v>97</v>
      </c>
      <c r="BH60" s="135" t="s">
        <v>99</v>
      </c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  <row r="24781" ht="12.75">
      <c r="D24781" s="56"/>
    </row>
    <row r="24782" ht="12.75">
      <c r="D24782" s="56"/>
    </row>
    <row r="24783" ht="12.75">
      <c r="D24783" s="56"/>
    </row>
    <row r="24784" ht="12.75">
      <c r="D24784" s="56"/>
    </row>
    <row r="24785" ht="12.75">
      <c r="D24785" s="56"/>
    </row>
    <row r="24786" ht="12.75">
      <c r="D24786" s="56"/>
    </row>
    <row r="24787" ht="12.75">
      <c r="D24787" s="56"/>
    </row>
    <row r="24788" ht="12.75">
      <c r="D24788" s="56"/>
    </row>
    <row r="24789" ht="12.75">
      <c r="D24789" s="56"/>
    </row>
    <row r="24790" ht="12.75">
      <c r="D24790" s="56"/>
    </row>
    <row r="24791" ht="12.75">
      <c r="D24791" s="56"/>
    </row>
    <row r="24792" ht="12.75">
      <c r="D24792" s="56"/>
    </row>
    <row r="24793" ht="12.75">
      <c r="D24793" s="56"/>
    </row>
    <row r="24794" ht="12.75">
      <c r="D24794" s="56"/>
    </row>
    <row r="24795" ht="12.75">
      <c r="D24795" s="56"/>
    </row>
    <row r="24796" ht="12.75">
      <c r="D24796" s="56"/>
    </row>
    <row r="24797" ht="12.75">
      <c r="D24797" s="56"/>
    </row>
    <row r="24798" ht="12.75">
      <c r="D24798" s="56"/>
    </row>
    <row r="24799" ht="12.75">
      <c r="D24799" s="56"/>
    </row>
    <row r="24800" ht="12.75">
      <c r="D24800" s="56"/>
    </row>
    <row r="24801" ht="12.75">
      <c r="D24801" s="56"/>
    </row>
    <row r="24802" ht="12.75">
      <c r="D24802" s="56"/>
    </row>
    <row r="24803" ht="12.75">
      <c r="D24803" s="56"/>
    </row>
    <row r="24804" ht="12.75">
      <c r="D24804" s="56"/>
    </row>
    <row r="24805" ht="12.75">
      <c r="D24805" s="56"/>
    </row>
    <row r="24806" ht="12.75">
      <c r="D24806" s="56"/>
    </row>
    <row r="24807" ht="12.75">
      <c r="D24807" s="56"/>
    </row>
  </sheetData>
  <sheetProtection/>
  <mergeCells count="8"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2018-02-19T10:44:02Z</dcterms:modified>
  <cp:category/>
  <cp:version/>
  <cp:contentType/>
  <cp:contentStatus/>
</cp:coreProperties>
</file>