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0" windowWidth="11430" windowHeight="11025" firstSheet="2" activeTab="2"/>
  </bookViews>
  <sheets>
    <sheet name="TM_Sheet1" sheetId="1" state="veryHidden" r:id="rId1"/>
    <sheet name="TM_Grafy" sheetId="2" state="veryHidden" r:id="rId2"/>
    <sheet name="PO 2010" sheetId="3" r:id="rId3"/>
  </sheets>
  <definedNames/>
  <calcPr fullCalcOnLoad="1"/>
</workbook>
</file>

<file path=xl/sharedStrings.xml><?xml version="1.0" encoding="utf-8"?>
<sst xmlns="http://schemas.openxmlformats.org/spreadsheetml/2006/main" count="100" uniqueCount="73">
  <si>
    <t>Left</t>
  </si>
  <si>
    <t>Top</t>
  </si>
  <si>
    <t>Right</t>
  </si>
  <si>
    <t>Bottom</t>
  </si>
  <si>
    <t>Ref</t>
  </si>
  <si>
    <t>Specifikace subjektu</t>
  </si>
  <si>
    <t>Počet představení hostujících</t>
  </si>
  <si>
    <t>Ukazatele ekonomické efektivity</t>
  </si>
  <si>
    <t>Ukazatele návštěvnosti a cenové efektivity</t>
  </si>
  <si>
    <t>Celkové náklady (v tis. Kč)</t>
  </si>
  <si>
    <t>Průměrná cena za vstupenku (v Kč)</t>
  </si>
  <si>
    <t>Souhrnné ukazatele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</si>
  <si>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</si>
  <si>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</si>
  <si>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</si>
  <si>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</si>
  <si>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</si>
  <si>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</si>
  <si>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</si>
  <si>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</si>
  <si>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</si>
  <si>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</si>
  <si>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</si>
  <si>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</si>
  <si>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</si>
  <si>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Výše příspěvku HMP (v tis. Kč)</t>
  </si>
  <si>
    <t>292 / 2</t>
  </si>
  <si>
    <t>472 / 2</t>
  </si>
  <si>
    <t>316 / 1</t>
  </si>
  <si>
    <t>235 / 2</t>
  </si>
  <si>
    <t>364 / 2</t>
  </si>
  <si>
    <t>302 / 1</t>
  </si>
  <si>
    <t>645 / 2</t>
  </si>
  <si>
    <t>286 / 2</t>
  </si>
  <si>
    <t>Průměrná obsazenost hlediště (vlastní představení)</t>
  </si>
  <si>
    <t>Příspěvek HMP na diváka (vlastní představení, v Kč)</t>
  </si>
  <si>
    <t>Výnos na vstupenku (vl. představení, v Kč)</t>
  </si>
  <si>
    <t>Nedotovaná cena vstupenky (vl. představení, v Kč)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</si>
  <si>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</si>
  <si>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</si>
  <si>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</si>
  <si>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</si>
  <si>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</si>
  <si>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</si>
  <si>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</si>
  <si>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</si>
  <si>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</si>
  <si>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 xml:space="preserve">                                                        Divadlo
Ukazatel</t>
  </si>
  <si>
    <t>Divadlo
v Dlouhé</t>
  </si>
  <si>
    <t>Minor</t>
  </si>
  <si>
    <t>Míra soběstačnosti (bez přís. HMP)</t>
  </si>
  <si>
    <t xml:space="preserve">                                                          Divadlo
Ukazatel</t>
  </si>
  <si>
    <t>Počet představení (vlastní soubor)</t>
  </si>
  <si>
    <t>Celkem na vl. scéně</t>
  </si>
  <si>
    <t>Soběstačnost organizací</t>
  </si>
  <si>
    <t>Podíl vlastních a koprodukčních akcí</t>
  </si>
  <si>
    <t>Hudební divadlo v Karlíně</t>
  </si>
  <si>
    <t>921 / 1</t>
  </si>
  <si>
    <t>Divadlo klasické operety a muzikálu</t>
  </si>
  <si>
    <t xml:space="preserve">                                                         Souhrnná tabulka ukazatelů příspěvkových organizací za rok 2010</t>
  </si>
  <si>
    <t>740 / 3</t>
  </si>
  <si>
    <t>1609/3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</si>
  <si>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</si>
  <si>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</si>
  <si>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</si>
  <si>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</si>
  <si>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</si>
  <si>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Celkové výnosy HČ (v tis. Kč)</t>
  </si>
  <si>
    <t>Celkové náklady HČ (v tis. Kč)</t>
  </si>
  <si>
    <t>Průměrné roční mzdové náklady v Kč na 1 přepoč. zaměstnance (HČ, bez OON)</t>
  </si>
  <si>
    <t>Míra soběstačnosti (bez příspěvku HMP) *)</t>
  </si>
  <si>
    <t>*)  míra soběstačnosti = náklady/výnosy</t>
  </si>
  <si>
    <t xml:space="preserve">Srovnání výsledků hospodaření příspěvkových organizací v působnosti OZV MHMP za rok 2010 (hlavní činnost)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</si>
</sst>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6"/>
      <name val="Arial CE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>
        <color indexed="63"/>
      </bottom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>
      <alignment vertical="top"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 shrinkToFi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11" fillId="0" borderId="10" xfId="0" applyNumberFormat="1" applyFont="1" applyBorder="1" applyAlignment="1">
      <alignment vertical="center"/>
    </xf>
    <xf numFmtId="0" fontId="11" fillId="0" borderId="0" xfId="0" applyFont="1" applyAlignment="1">
      <alignment/>
    </xf>
    <xf numFmtId="3" fontId="13" fillId="0" borderId="10" xfId="47" applyNumberFormat="1" applyFont="1" applyBorder="1" applyAlignment="1">
      <alignment vertical="center"/>
      <protection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 wrapText="1"/>
    </xf>
    <xf numFmtId="3" fontId="13" fillId="0" borderId="10" xfId="47" applyNumberFormat="1" applyFont="1" applyFill="1" applyBorder="1" applyAlignment="1">
      <alignment vertical="center"/>
      <protection/>
    </xf>
    <xf numFmtId="3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/>
    </xf>
    <xf numFmtId="3" fontId="9" fillId="33" borderId="12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/>
    </xf>
    <xf numFmtId="9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wrapText="1"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wrapText="1"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5" fillId="0" borderId="13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/>
    </xf>
    <xf numFmtId="9" fontId="11" fillId="0" borderId="10" xfId="50" applyFont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9" fontId="11" fillId="0" borderId="10" xfId="0" applyNumberFormat="1" applyFont="1" applyBorder="1" applyAlignment="1">
      <alignment vertical="center"/>
    </xf>
    <xf numFmtId="9" fontId="11" fillId="0" borderId="14" xfId="0" applyNumberFormat="1" applyFont="1" applyBorder="1" applyAlignment="1">
      <alignment horizontal="right" vertical="center" wrapText="1"/>
    </xf>
    <xf numFmtId="0" fontId="11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5"/>
  <sheetViews>
    <sheetView tabSelected="1" zoomScale="55" zoomScaleNormal="55" zoomScalePageLayoutView="0" workbookViewId="0" topLeftCell="A1">
      <selection activeCell="N2" sqref="N2"/>
    </sheetView>
  </sheetViews>
  <sheetFormatPr defaultColWidth="9.140625" defaultRowHeight="12.75"/>
  <cols>
    <col min="1" max="1" width="5.7109375" style="0" customWidth="1"/>
    <col min="2" max="2" width="57.140625" style="0" customWidth="1"/>
    <col min="3" max="3" width="14.140625" style="0" customWidth="1"/>
    <col min="4" max="4" width="15.57421875" style="0" customWidth="1"/>
    <col min="5" max="5" width="15.7109375" style="0" customWidth="1"/>
    <col min="6" max="6" width="13.8515625" style="0" customWidth="1"/>
    <col min="7" max="7" width="16.8515625" style="0" customWidth="1"/>
    <col min="8" max="8" width="16.28125" style="0" customWidth="1"/>
    <col min="9" max="9" width="14.140625" style="0" customWidth="1"/>
    <col min="10" max="10" width="18.00390625" style="0" customWidth="1"/>
    <col min="11" max="11" width="16.421875" style="0" customWidth="1"/>
    <col min="12" max="12" width="18.28125" style="0" customWidth="1"/>
    <col min="13" max="13" width="9.140625" style="0" hidden="1" customWidth="1"/>
    <col min="14" max="14" width="17.421875" style="0" customWidth="1"/>
  </cols>
  <sheetData>
    <row r="2" spans="2:19" ht="98.25" customHeight="1">
      <c r="B2" s="76" t="s">
        <v>72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O2" s="28"/>
      <c r="P2" s="28"/>
      <c r="Q2" s="28"/>
      <c r="R2" s="28"/>
      <c r="S2" s="28"/>
    </row>
    <row r="4" ht="20.25">
      <c r="B4" s="11" t="s">
        <v>59</v>
      </c>
    </row>
    <row r="5" spans="2:14" ht="64.5" customHeight="1">
      <c r="B5" s="4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26" t="s">
        <v>56</v>
      </c>
      <c r="N5" s="5" t="s">
        <v>62</v>
      </c>
    </row>
    <row r="6" spans="2:14" ht="15.75">
      <c r="B6" s="6" t="s">
        <v>11</v>
      </c>
      <c r="C6" s="7"/>
      <c r="D6" s="7"/>
      <c r="E6" s="7"/>
      <c r="F6" s="7"/>
      <c r="G6" s="7"/>
      <c r="H6" s="7"/>
      <c r="I6" s="7"/>
      <c r="J6" s="7"/>
      <c r="K6" s="7"/>
      <c r="L6" s="7"/>
      <c r="N6" s="7"/>
    </row>
    <row r="7" spans="2:14" ht="20.25">
      <c r="B7" s="8" t="s">
        <v>23</v>
      </c>
      <c r="C7" s="37">
        <v>28540</v>
      </c>
      <c r="D7" s="37">
        <v>67162</v>
      </c>
      <c r="E7" s="51">
        <v>49599</v>
      </c>
      <c r="F7" s="37">
        <v>30021</v>
      </c>
      <c r="G7" s="37">
        <v>140371</v>
      </c>
      <c r="H7" s="37">
        <v>41440</v>
      </c>
      <c r="I7" s="37">
        <v>51472</v>
      </c>
      <c r="J7" s="37">
        <v>115425</v>
      </c>
      <c r="K7" s="37">
        <v>40500</v>
      </c>
      <c r="L7" s="37">
        <v>172966</v>
      </c>
      <c r="M7" s="36"/>
      <c r="N7" s="48">
        <v>33734</v>
      </c>
    </row>
    <row r="8" spans="2:14" ht="20.25">
      <c r="B8" s="8" t="s">
        <v>24</v>
      </c>
      <c r="C8" s="38">
        <v>33653</v>
      </c>
      <c r="D8" s="38">
        <v>75116</v>
      </c>
      <c r="E8" s="51">
        <v>49599</v>
      </c>
      <c r="F8" s="38">
        <v>33401</v>
      </c>
      <c r="G8" s="38">
        <v>144297</v>
      </c>
      <c r="H8" s="38">
        <v>55748</v>
      </c>
      <c r="I8" s="38">
        <v>51472</v>
      </c>
      <c r="J8" s="38">
        <v>115425</v>
      </c>
      <c r="K8" s="38">
        <v>50173</v>
      </c>
      <c r="L8" s="38">
        <v>176069</v>
      </c>
      <c r="M8" s="36"/>
      <c r="N8" s="38">
        <v>56366</v>
      </c>
    </row>
    <row r="9" spans="2:14" ht="20.25">
      <c r="B9" s="8" t="s">
        <v>67</v>
      </c>
      <c r="C9" s="38">
        <v>8060</v>
      </c>
      <c r="D9" s="38">
        <v>21864</v>
      </c>
      <c r="E9" s="38">
        <v>11806</v>
      </c>
      <c r="F9" s="38">
        <v>7024</v>
      </c>
      <c r="G9" s="38">
        <v>33866</v>
      </c>
      <c r="H9" s="38">
        <v>13934</v>
      </c>
      <c r="I9" s="38">
        <v>7105</v>
      </c>
      <c r="J9" s="38">
        <v>26279</v>
      </c>
      <c r="K9" s="38">
        <v>5434</v>
      </c>
      <c r="L9" s="38">
        <v>86457</v>
      </c>
      <c r="M9" s="36"/>
      <c r="N9" s="38">
        <v>19846</v>
      </c>
    </row>
    <row r="10" spans="2:14" ht="20.25">
      <c r="B10" s="68" t="s">
        <v>66</v>
      </c>
      <c r="C10" s="70">
        <v>7347</v>
      </c>
      <c r="D10" s="70">
        <v>12825</v>
      </c>
      <c r="E10" s="70">
        <v>11157</v>
      </c>
      <c r="F10" s="70">
        <v>6412</v>
      </c>
      <c r="G10" s="70">
        <v>31101</v>
      </c>
      <c r="H10" s="70">
        <v>11433</v>
      </c>
      <c r="I10" s="70">
        <v>6899</v>
      </c>
      <c r="J10" s="70">
        <v>24918</v>
      </c>
      <c r="K10" s="70">
        <v>5006</v>
      </c>
      <c r="L10" s="70">
        <v>83527</v>
      </c>
      <c r="M10" s="20"/>
      <c r="N10" s="71">
        <v>18579</v>
      </c>
    </row>
    <row r="11" spans="2:14" ht="20.25">
      <c r="B11" s="69" t="s">
        <v>68</v>
      </c>
      <c r="C11" s="38">
        <v>31287</v>
      </c>
      <c r="D11" s="38">
        <v>60767</v>
      </c>
      <c r="E11" s="38">
        <v>41084</v>
      </c>
      <c r="F11" s="38">
        <v>28164</v>
      </c>
      <c r="G11" s="40">
        <v>89741</v>
      </c>
      <c r="H11" s="38">
        <v>56958</v>
      </c>
      <c r="I11" s="38">
        <v>21712</v>
      </c>
      <c r="J11" s="38">
        <v>96068</v>
      </c>
      <c r="K11" s="40">
        <v>36698</v>
      </c>
      <c r="L11" s="40">
        <v>152748</v>
      </c>
      <c r="M11" s="72"/>
      <c r="N11" s="38">
        <v>107133</v>
      </c>
    </row>
    <row r="12" spans="2:14" ht="20.25">
      <c r="B12" s="8" t="s">
        <v>25</v>
      </c>
      <c r="C12" s="39">
        <v>22523</v>
      </c>
      <c r="D12" s="41">
        <v>40355</v>
      </c>
      <c r="E12" s="39">
        <v>29119</v>
      </c>
      <c r="F12" s="42">
        <v>21453</v>
      </c>
      <c r="G12" s="40">
        <v>58428</v>
      </c>
      <c r="H12" s="38">
        <v>42348</v>
      </c>
      <c r="I12" s="38">
        <v>14590</v>
      </c>
      <c r="J12" s="38">
        <v>69762</v>
      </c>
      <c r="K12" s="42">
        <v>31195</v>
      </c>
      <c r="L12" s="42">
        <v>66416</v>
      </c>
      <c r="M12" s="36"/>
      <c r="N12" s="38">
        <v>89869</v>
      </c>
    </row>
    <row r="13" spans="2:14" ht="20.25">
      <c r="B13" s="6" t="s">
        <v>7</v>
      </c>
      <c r="C13" s="43"/>
      <c r="D13" s="43"/>
      <c r="E13" s="52"/>
      <c r="F13" s="43"/>
      <c r="G13" s="43"/>
      <c r="H13" s="43"/>
      <c r="I13" s="43"/>
      <c r="J13" s="43"/>
      <c r="K13" s="43"/>
      <c r="L13" s="43"/>
      <c r="M13" s="36"/>
      <c r="N13" s="43"/>
    </row>
    <row r="14" spans="2:14" ht="36">
      <c r="B14" s="8" t="s">
        <v>69</v>
      </c>
      <c r="C14" s="44">
        <v>245226</v>
      </c>
      <c r="D14" s="44">
        <v>271594</v>
      </c>
      <c r="E14" s="44">
        <v>220290</v>
      </c>
      <c r="F14" s="44">
        <v>270701</v>
      </c>
      <c r="G14" s="44">
        <v>246726</v>
      </c>
      <c r="H14" s="44">
        <v>261208</v>
      </c>
      <c r="I14" s="44">
        <v>265061</v>
      </c>
      <c r="J14" s="45">
        <v>227436</v>
      </c>
      <c r="K14" s="45">
        <v>264405</v>
      </c>
      <c r="L14" s="45">
        <v>244448</v>
      </c>
      <c r="M14" s="36"/>
      <c r="N14" s="49">
        <v>314966</v>
      </c>
    </row>
    <row r="15" spans="2:14" ht="20.25">
      <c r="B15" s="8" t="s">
        <v>70</v>
      </c>
      <c r="C15" s="46">
        <f>SUM(C9/C11)</f>
        <v>0.2576149838591108</v>
      </c>
      <c r="D15" s="46">
        <f aca="true" t="shared" si="0" ref="D15:N15">SUM(D9/D11)</f>
        <v>0.35980054964042985</v>
      </c>
      <c r="E15" s="46">
        <f t="shared" si="0"/>
        <v>0.28736247687664296</v>
      </c>
      <c r="F15" s="46">
        <f t="shared" si="0"/>
        <v>0.2493963925578753</v>
      </c>
      <c r="G15" s="46">
        <f t="shared" si="0"/>
        <v>0.3773748899611103</v>
      </c>
      <c r="H15" s="46">
        <f t="shared" si="0"/>
        <v>0.2446363987499561</v>
      </c>
      <c r="I15" s="46">
        <f t="shared" si="0"/>
        <v>0.32723839351510686</v>
      </c>
      <c r="J15" s="46">
        <f t="shared" si="0"/>
        <v>0.2735458217096223</v>
      </c>
      <c r="K15" s="46">
        <f t="shared" si="0"/>
        <v>0.14807346449397787</v>
      </c>
      <c r="L15" s="46">
        <f t="shared" si="0"/>
        <v>0.5660106842642785</v>
      </c>
      <c r="M15" s="46" t="e">
        <f t="shared" si="0"/>
        <v>#DIV/0!</v>
      </c>
      <c r="N15" s="46">
        <f t="shared" si="0"/>
        <v>0.18524637599992533</v>
      </c>
    </row>
    <row r="16" spans="2:14" ht="20.25">
      <c r="B16" s="2" t="s">
        <v>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6"/>
      <c r="N16" s="47"/>
    </row>
    <row r="17" spans="2:14" ht="40.5">
      <c r="B17" s="8" t="s">
        <v>12</v>
      </c>
      <c r="C17" s="67" t="s">
        <v>26</v>
      </c>
      <c r="D17" s="44" t="s">
        <v>27</v>
      </c>
      <c r="E17" s="44" t="s">
        <v>28</v>
      </c>
      <c r="F17" s="44" t="s">
        <v>29</v>
      </c>
      <c r="G17" s="44" t="s">
        <v>60</v>
      </c>
      <c r="H17" s="44" t="s">
        <v>30</v>
      </c>
      <c r="I17" s="44" t="s">
        <v>31</v>
      </c>
      <c r="J17" s="45" t="s">
        <v>32</v>
      </c>
      <c r="K17" s="45" t="s">
        <v>33</v>
      </c>
      <c r="L17" s="45" t="s">
        <v>57</v>
      </c>
      <c r="M17" s="50" t="s">
        <v>61</v>
      </c>
      <c r="N17" s="50" t="s">
        <v>61</v>
      </c>
    </row>
    <row r="18" spans="2:14" ht="36">
      <c r="B18" s="8" t="s">
        <v>34</v>
      </c>
      <c r="C18" s="54">
        <v>0.843</v>
      </c>
      <c r="D18" s="54">
        <v>0.94</v>
      </c>
      <c r="E18" s="73">
        <v>0.95</v>
      </c>
      <c r="F18" s="54">
        <v>0.89</v>
      </c>
      <c r="G18" s="54">
        <v>0.88</v>
      </c>
      <c r="H18" s="54">
        <v>0.8316</v>
      </c>
      <c r="I18" s="54">
        <v>0.77</v>
      </c>
      <c r="J18" s="55">
        <v>0.8133</v>
      </c>
      <c r="K18" s="55">
        <v>0.83</v>
      </c>
      <c r="L18" s="55">
        <v>0.955</v>
      </c>
      <c r="M18" s="53"/>
      <c r="N18" s="56">
        <v>0.6984</v>
      </c>
    </row>
    <row r="19" spans="2:14" ht="36">
      <c r="B19" s="8" t="s">
        <v>35</v>
      </c>
      <c r="C19" s="44">
        <v>669</v>
      </c>
      <c r="D19" s="44">
        <v>505</v>
      </c>
      <c r="E19" s="35">
        <v>476</v>
      </c>
      <c r="F19" s="44">
        <v>704</v>
      </c>
      <c r="G19" s="44">
        <v>387</v>
      </c>
      <c r="H19" s="44">
        <v>632</v>
      </c>
      <c r="I19" s="44">
        <v>283</v>
      </c>
      <c r="J19" s="45">
        <v>604.39</v>
      </c>
      <c r="K19" s="45">
        <v>515</v>
      </c>
      <c r="L19" s="45">
        <v>371.31</v>
      </c>
      <c r="M19" s="36"/>
      <c r="N19" s="58">
        <v>2583.34</v>
      </c>
    </row>
    <row r="20" spans="2:14" ht="20.25">
      <c r="B20" s="8" t="s">
        <v>36</v>
      </c>
      <c r="C20" s="44">
        <v>202.8</v>
      </c>
      <c r="D20" s="44">
        <v>155.1</v>
      </c>
      <c r="E20" s="35">
        <v>173</v>
      </c>
      <c r="F20" s="44">
        <v>172.47</v>
      </c>
      <c r="G20" s="44">
        <v>203.68</v>
      </c>
      <c r="H20" s="44">
        <v>197.15</v>
      </c>
      <c r="I20" s="44">
        <v>108.8</v>
      </c>
      <c r="J20" s="45">
        <v>214.7</v>
      </c>
      <c r="K20" s="45">
        <v>101.85</v>
      </c>
      <c r="L20" s="45">
        <v>478.79</v>
      </c>
      <c r="M20" s="36"/>
      <c r="N20" s="49">
        <v>571.76</v>
      </c>
    </row>
    <row r="21" spans="2:14" ht="20.25">
      <c r="B21" s="8" t="s">
        <v>10</v>
      </c>
      <c r="C21" s="44">
        <v>182.6</v>
      </c>
      <c r="D21" s="44">
        <v>146</v>
      </c>
      <c r="E21" s="35">
        <v>173</v>
      </c>
      <c r="F21" s="44">
        <v>163</v>
      </c>
      <c r="G21" s="44">
        <v>200</v>
      </c>
      <c r="H21" s="44">
        <v>189</v>
      </c>
      <c r="I21" s="44">
        <v>109</v>
      </c>
      <c r="J21" s="45">
        <v>214.7</v>
      </c>
      <c r="K21" s="45">
        <v>95</v>
      </c>
      <c r="L21" s="45">
        <v>474.4</v>
      </c>
      <c r="M21" s="36"/>
      <c r="N21" s="44">
        <v>252</v>
      </c>
    </row>
    <row r="22" spans="2:14" ht="36">
      <c r="B22" s="8" t="s">
        <v>37</v>
      </c>
      <c r="C22" s="44">
        <f>SUM(C19:C20)</f>
        <v>871.8</v>
      </c>
      <c r="D22" s="44">
        <f>SUM(D19:D20)</f>
        <v>660.1</v>
      </c>
      <c r="E22" s="35">
        <f>SUM(E19:E20)</f>
        <v>649</v>
      </c>
      <c r="F22" s="44">
        <f>SUM(F19+F20)</f>
        <v>876.47</v>
      </c>
      <c r="G22" s="44">
        <f aca="true" t="shared" si="1" ref="G22:M22">SUM(G19:G20)</f>
        <v>590.6800000000001</v>
      </c>
      <c r="H22" s="44">
        <f t="shared" si="1"/>
        <v>829.15</v>
      </c>
      <c r="I22" s="44">
        <f t="shared" si="1"/>
        <v>391.8</v>
      </c>
      <c r="J22" s="44">
        <f t="shared" si="1"/>
        <v>819.0899999999999</v>
      </c>
      <c r="K22" s="44">
        <f t="shared" si="1"/>
        <v>616.85</v>
      </c>
      <c r="L22" s="44">
        <f t="shared" si="1"/>
        <v>850.1</v>
      </c>
      <c r="M22" s="44">
        <f t="shared" si="1"/>
        <v>0</v>
      </c>
      <c r="N22" s="44">
        <f>SUM(N19:N20)</f>
        <v>3155.1000000000004</v>
      </c>
    </row>
    <row r="23" spans="2:14" ht="20.25">
      <c r="B23" s="8" t="s">
        <v>65</v>
      </c>
      <c r="C23" s="54">
        <v>0.78</v>
      </c>
      <c r="D23" s="54">
        <v>0.94</v>
      </c>
      <c r="E23" s="73">
        <v>0.81</v>
      </c>
      <c r="F23" s="54">
        <v>0.83</v>
      </c>
      <c r="G23" s="54">
        <v>0.7</v>
      </c>
      <c r="H23" s="54">
        <v>0.73</v>
      </c>
      <c r="I23" s="54">
        <v>0.76</v>
      </c>
      <c r="J23" s="54">
        <v>0.67</v>
      </c>
      <c r="K23" s="54">
        <v>0.65</v>
      </c>
      <c r="L23" s="74">
        <v>0.87</v>
      </c>
      <c r="M23" s="75"/>
      <c r="N23" s="54">
        <v>0.45</v>
      </c>
    </row>
    <row r="24" spans="2:14" ht="90">
      <c r="B24" s="3" t="s">
        <v>5</v>
      </c>
      <c r="C24" s="9" t="s">
        <v>38</v>
      </c>
      <c r="D24" s="9" t="s">
        <v>39</v>
      </c>
      <c r="E24" s="9" t="s">
        <v>40</v>
      </c>
      <c r="F24" s="9" t="s">
        <v>41</v>
      </c>
      <c r="G24" s="9" t="s">
        <v>42</v>
      </c>
      <c r="H24" s="9" t="s">
        <v>43</v>
      </c>
      <c r="I24" s="9" t="s">
        <v>44</v>
      </c>
      <c r="J24" s="9" t="s">
        <v>45</v>
      </c>
      <c r="K24" s="9" t="s">
        <v>46</v>
      </c>
      <c r="L24" s="25" t="s">
        <v>58</v>
      </c>
      <c r="N24" s="9" t="s">
        <v>63</v>
      </c>
    </row>
    <row r="28" ht="16.5" customHeight="1">
      <c r="B28" s="21" t="s">
        <v>71</v>
      </c>
    </row>
    <row r="32" ht="18">
      <c r="N32" s="31"/>
    </row>
    <row r="33" spans="2:14" ht="20.25">
      <c r="B33" s="12" t="s">
        <v>54</v>
      </c>
      <c r="N33" s="31"/>
    </row>
    <row r="34" spans="1:14" ht="72">
      <c r="A34" s="10"/>
      <c r="B34" s="13" t="s">
        <v>47</v>
      </c>
      <c r="C34" s="14" t="s">
        <v>14</v>
      </c>
      <c r="D34" s="14" t="s">
        <v>48</v>
      </c>
      <c r="E34" s="14" t="s">
        <v>16</v>
      </c>
      <c r="F34" s="14" t="s">
        <v>17</v>
      </c>
      <c r="G34" s="14" t="s">
        <v>18</v>
      </c>
      <c r="H34" s="14" t="s">
        <v>19</v>
      </c>
      <c r="I34" s="14" t="s">
        <v>20</v>
      </c>
      <c r="J34" s="14" t="s">
        <v>21</v>
      </c>
      <c r="K34" s="14" t="s">
        <v>49</v>
      </c>
      <c r="L34" s="24" t="s">
        <v>56</v>
      </c>
      <c r="N34" s="29" t="s">
        <v>62</v>
      </c>
    </row>
    <row r="35" spans="1:14" ht="24.75" customHeight="1">
      <c r="A35" s="10"/>
      <c r="B35" s="15" t="s">
        <v>9</v>
      </c>
      <c r="C35" s="38">
        <v>31287</v>
      </c>
      <c r="D35" s="38">
        <v>60767</v>
      </c>
      <c r="E35" s="38">
        <v>41084</v>
      </c>
      <c r="F35" s="38">
        <v>28164</v>
      </c>
      <c r="G35" s="40">
        <v>89741</v>
      </c>
      <c r="H35" s="38">
        <v>56958</v>
      </c>
      <c r="I35" s="38">
        <v>21712</v>
      </c>
      <c r="J35" s="38">
        <v>96068</v>
      </c>
      <c r="K35" s="40">
        <v>36698</v>
      </c>
      <c r="L35" s="40">
        <v>152748</v>
      </c>
      <c r="M35" s="72"/>
      <c r="N35" s="38">
        <v>107133</v>
      </c>
    </row>
    <row r="36" spans="1:14" ht="24.75" customHeight="1">
      <c r="A36" s="10"/>
      <c r="B36" s="15" t="s">
        <v>25</v>
      </c>
      <c r="C36" s="16">
        <v>22523</v>
      </c>
      <c r="D36" s="16">
        <v>40355</v>
      </c>
      <c r="E36" s="16">
        <v>29119</v>
      </c>
      <c r="F36" s="18">
        <v>21453</v>
      </c>
      <c r="G36" s="17">
        <v>58428</v>
      </c>
      <c r="H36" s="17">
        <v>42348</v>
      </c>
      <c r="I36" s="17">
        <v>14590</v>
      </c>
      <c r="J36" s="17">
        <v>69762</v>
      </c>
      <c r="K36" s="18">
        <v>31195</v>
      </c>
      <c r="L36" s="66">
        <v>66416</v>
      </c>
      <c r="M36" s="34"/>
      <c r="N36" s="44">
        <v>89869</v>
      </c>
    </row>
    <row r="37" spans="1:14" ht="24.75" customHeight="1">
      <c r="A37" s="10"/>
      <c r="B37" s="19" t="s">
        <v>50</v>
      </c>
      <c r="C37" s="46">
        <f>SUM(C9/C11)</f>
        <v>0.2576149838591108</v>
      </c>
      <c r="D37" s="46">
        <f aca="true" t="shared" si="2" ref="D37:N37">SUM(D9/D11)</f>
        <v>0.35980054964042985</v>
      </c>
      <c r="E37" s="46">
        <f t="shared" si="2"/>
        <v>0.28736247687664296</v>
      </c>
      <c r="F37" s="46">
        <f t="shared" si="2"/>
        <v>0.2493963925578753</v>
      </c>
      <c r="G37" s="46">
        <f t="shared" si="2"/>
        <v>0.3773748899611103</v>
      </c>
      <c r="H37" s="46">
        <f t="shared" si="2"/>
        <v>0.2446363987499561</v>
      </c>
      <c r="I37" s="46">
        <f t="shared" si="2"/>
        <v>0.32723839351510686</v>
      </c>
      <c r="J37" s="46">
        <f t="shared" si="2"/>
        <v>0.2735458217096223</v>
      </c>
      <c r="K37" s="46">
        <f t="shared" si="2"/>
        <v>0.14807346449397787</v>
      </c>
      <c r="L37" s="46">
        <f t="shared" si="2"/>
        <v>0.5660106842642785</v>
      </c>
      <c r="M37" s="46" t="e">
        <f t="shared" si="2"/>
        <v>#DIV/0!</v>
      </c>
      <c r="N37" s="46">
        <f t="shared" si="2"/>
        <v>0.18524637599992533</v>
      </c>
    </row>
    <row r="38" ht="18">
      <c r="N38" s="32"/>
    </row>
    <row r="39" spans="2:14" ht="20.25">
      <c r="B39" s="11" t="s">
        <v>55</v>
      </c>
      <c r="N39" s="33"/>
    </row>
    <row r="40" spans="2:14" ht="72">
      <c r="B40" s="13" t="s">
        <v>51</v>
      </c>
      <c r="C40" s="14" t="s">
        <v>14</v>
      </c>
      <c r="D40" s="14" t="s">
        <v>48</v>
      </c>
      <c r="E40" s="14" t="s">
        <v>16</v>
      </c>
      <c r="F40" s="14" t="s">
        <v>17</v>
      </c>
      <c r="G40" s="14" t="s">
        <v>18</v>
      </c>
      <c r="H40" s="14" t="s">
        <v>19</v>
      </c>
      <c r="I40" s="14" t="s">
        <v>20</v>
      </c>
      <c r="J40" s="14" t="s">
        <v>21</v>
      </c>
      <c r="K40" s="14" t="s">
        <v>49</v>
      </c>
      <c r="L40" s="24" t="s">
        <v>56</v>
      </c>
      <c r="N40" s="30" t="s">
        <v>62</v>
      </c>
    </row>
    <row r="41" spans="2:14" ht="18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N41" s="27"/>
    </row>
    <row r="42" spans="2:14" ht="20.25">
      <c r="B42" s="15" t="s">
        <v>52</v>
      </c>
      <c r="C42" s="16">
        <v>221</v>
      </c>
      <c r="D42" s="16">
        <v>215</v>
      </c>
      <c r="E42" s="16">
        <v>188</v>
      </c>
      <c r="F42" s="16">
        <v>213</v>
      </c>
      <c r="G42" s="17">
        <v>485</v>
      </c>
      <c r="H42" s="17">
        <v>220</v>
      </c>
      <c r="I42" s="16">
        <v>239</v>
      </c>
      <c r="J42" s="16">
        <v>241</v>
      </c>
      <c r="K42" s="17">
        <v>291</v>
      </c>
      <c r="L42" s="17">
        <v>197</v>
      </c>
      <c r="N42" s="18">
        <v>129</v>
      </c>
    </row>
    <row r="43" spans="2:14" ht="20.25">
      <c r="B43" s="60" t="s">
        <v>6</v>
      </c>
      <c r="C43" s="61">
        <v>40</v>
      </c>
      <c r="D43" s="62">
        <v>43</v>
      </c>
      <c r="E43" s="61">
        <v>0</v>
      </c>
      <c r="F43" s="62">
        <v>55</v>
      </c>
      <c r="G43" s="59">
        <v>20</v>
      </c>
      <c r="H43" s="63">
        <v>172</v>
      </c>
      <c r="I43" s="61">
        <v>0</v>
      </c>
      <c r="J43" s="61">
        <v>0</v>
      </c>
      <c r="K43" s="59">
        <v>125</v>
      </c>
      <c r="L43" s="59">
        <v>6</v>
      </c>
      <c r="N43" s="59">
        <v>26</v>
      </c>
    </row>
    <row r="44" spans="2:14" ht="20.25">
      <c r="B44" s="20" t="s">
        <v>53</v>
      </c>
      <c r="C44" s="17">
        <f>SUM(C42:C43)</f>
        <v>261</v>
      </c>
      <c r="D44" s="17">
        <f aca="true" t="shared" si="3" ref="D44:L44">SUM(D42:D43)</f>
        <v>258</v>
      </c>
      <c r="E44" s="17">
        <f t="shared" si="3"/>
        <v>188</v>
      </c>
      <c r="F44" s="17">
        <f t="shared" si="3"/>
        <v>268</v>
      </c>
      <c r="G44" s="17">
        <f t="shared" si="3"/>
        <v>505</v>
      </c>
      <c r="H44" s="17">
        <f t="shared" si="3"/>
        <v>392</v>
      </c>
      <c r="I44" s="17">
        <f t="shared" si="3"/>
        <v>239</v>
      </c>
      <c r="J44" s="17">
        <f t="shared" si="3"/>
        <v>241</v>
      </c>
      <c r="K44" s="17">
        <f t="shared" si="3"/>
        <v>416</v>
      </c>
      <c r="L44" s="17">
        <f t="shared" si="3"/>
        <v>203</v>
      </c>
      <c r="M44" s="34"/>
      <c r="N44" s="57">
        <f>SUM(N42:N43)</f>
        <v>155</v>
      </c>
    </row>
    <row r="45" spans="2:14" ht="20.25">
      <c r="B45" s="20" t="s">
        <v>64</v>
      </c>
      <c r="C45" s="17">
        <v>5</v>
      </c>
      <c r="D45" s="17">
        <v>6</v>
      </c>
      <c r="E45" s="17">
        <v>3</v>
      </c>
      <c r="F45" s="17">
        <v>6</v>
      </c>
      <c r="G45" s="17">
        <v>8</v>
      </c>
      <c r="H45" s="17">
        <v>10</v>
      </c>
      <c r="I45" s="17">
        <v>1</v>
      </c>
      <c r="J45" s="17">
        <v>5</v>
      </c>
      <c r="K45" s="17">
        <v>3</v>
      </c>
      <c r="L45" s="17">
        <v>1</v>
      </c>
      <c r="M45" s="64"/>
      <c r="N45" s="65"/>
    </row>
  </sheetData>
  <sheetProtection/>
  <mergeCells count="1">
    <mergeCell ref="B2:M2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  <ignoredErrors>
    <ignoredError sqref="C22:E22 H22:L22 G22 N22" formulaRange="1"/>
    <ignoredError sqref="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Fuxová Bohuslava</cp:lastModifiedBy>
  <cp:lastPrinted>2012-08-23T10:52:02Z</cp:lastPrinted>
  <dcterms:created xsi:type="dcterms:W3CDTF">2009-05-15T08:30:53Z</dcterms:created>
  <dcterms:modified xsi:type="dcterms:W3CDTF">2014-06-12T10:28:41Z</dcterms:modified>
  <cp:category/>
  <cp:version/>
  <cp:contentType/>
  <cp:contentStatus/>
</cp:coreProperties>
</file>