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95" windowWidth="11430" windowHeight="11025" firstSheet="2" activeTab="2"/>
  </bookViews>
  <sheets>
    <sheet name="TM_Sheet1" sheetId="1" state="veryHidden" r:id="rId1"/>
    <sheet name="TM_Grafy" sheetId="2" state="veryHidden" r:id="rId2"/>
    <sheet name="201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<sst xmlns="http://schemas.openxmlformats.org/spreadsheetml/2006/main" count="178" uniqueCount="120">
  <si>
    <t>Left</t>
  </si>
  <si>
    <t>Top</t>
  </si>
  <si>
    <t>Right</t>
  </si>
  <si>
    <t>Bottom</t>
  </si>
  <si>
    <t>Ref</t>
  </si>
  <si>
    <t>Specifikace subjektu</t>
  </si>
  <si>
    <t>Ukazatele ekonomické efektivity</t>
  </si>
  <si>
    <t>Ukazatele návštěvnosti a cenové efektivity</t>
  </si>
  <si>
    <t>Celkové náklady (v tis. Kč)</t>
  </si>
  <si>
    <t>Průměrná cena za vstupenku (v Kč)</t>
  </si>
  <si>
    <t>Souhrnné ukazatele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</si>
  <si>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</si>
  <si>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</si>
  <si>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</si>
  <si>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</si>
  <si>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</si>
  <si>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</si>
  <si>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</si>
  <si>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</si>
  <si>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</si>
  <si>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</si>
  <si>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</si>
  <si>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</si>
  <si>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</si>
  <si>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302 / 1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</si>
  <si>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</si>
  <si>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</si>
  <si>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</si>
  <si>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</si>
  <si>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</si>
  <si>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</si>
  <si>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</si>
  <si>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</si>
  <si>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</si>
  <si>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 xml:space="preserve">                                                        Divadlo
Ukazatel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</si>
  <si>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</si>
  <si>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</si>
  <si>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</si>
  <si>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</si>
  <si>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</si>
  <si>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Soběstačnost organizací</t>
  </si>
  <si>
    <t>Podíl vlastních a koprodukčních akcí</t>
  </si>
  <si>
    <t>Hudební divadlo v Karlíně</t>
  </si>
  <si>
    <t>921 / 1</t>
  </si>
  <si>
    <t>Divadlo klasické operety a muzikálu</t>
  </si>
  <si>
    <t xml:space="preserve">                                                   Organizace
Ukazatel</t>
  </si>
  <si>
    <t>Pražská informační služba</t>
  </si>
  <si>
    <t>Hvězdárna a planetárium HMP</t>
  </si>
  <si>
    <t>Galerie HMP</t>
  </si>
  <si>
    <t>Muzeum HMP</t>
  </si>
  <si>
    <t>Národní kulturní památka Vyšehrad</t>
  </si>
  <si>
    <t>Městská knihovna v Praze</t>
  </si>
  <si>
    <t>Zoologická zahrada HMP</t>
  </si>
  <si>
    <t>Botanická zahrada HMP</t>
  </si>
  <si>
    <t>Počet návštěvníků *)</t>
  </si>
  <si>
    <t>Zajišťuje služby cestovního ruchu pro návštěvníky HMP</t>
  </si>
  <si>
    <t>Posláním organizace je seznamování široké veřejnosti s astronomií a příbuznými přírodními a technickými vědami</t>
  </si>
  <si>
    <t>Galerie s krajskou působností, provádí shromažďování, vystavování a restaurování děl výtvarného umění</t>
  </si>
  <si>
    <t>Muzeum s krajskou působností, provádí shromažďování, odborná správa a zpracování muzejních sbírek</t>
  </si>
  <si>
    <t>Zabezpečuje ochranu, údržbu, rehabilitaci a prezentaci části historického areálu NKP Vyšehrad ve vlastnictví hl.m.Prahy</t>
  </si>
  <si>
    <t>Krajská knihovna HMP, poskytuje veřejné knihovnické, informační a další služby</t>
  </si>
  <si>
    <t xml:space="preserve">Posláním organizace je chov a prezentace živých zvířat, seznamování veřejnosti s poznatky zoologie a péče o přírodní areál </t>
  </si>
  <si>
    <t>Oragnizace shromažďuje a udržuje co nejbohatší sortiment rostlin pro zachování genofondu a pro výstavní a naučné účely</t>
  </si>
  <si>
    <t xml:space="preserve">3 objekty </t>
  </si>
  <si>
    <t>4 objekty - stálé expozice, výstavy, pohlídkový okruh</t>
  </si>
  <si>
    <t>stálá expozice</t>
  </si>
  <si>
    <t>venkovní expozice + Fata Morgana</t>
  </si>
  <si>
    <t>objekty/výstavy/akce - hostující</t>
  </si>
  <si>
    <t>740 / 3</t>
  </si>
  <si>
    <t>1609/3</t>
  </si>
  <si>
    <t xml:space="preserve">Symfonický orchestr HMP FOK </t>
  </si>
  <si>
    <t>Hudební těleso s dlouholetou tradicí</t>
  </si>
  <si>
    <t>Počet premiér</t>
  </si>
  <si>
    <t xml:space="preserve"> 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</si>
  <si>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</si>
  <si>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</si>
  <si>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</si>
  <si>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</si>
  <si>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</si>
  <si>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</si>
  <si>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</si>
  <si>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</si>
  <si>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 xml:space="preserve">Míra soběstačnosti  (bez přís. HMP) </t>
  </si>
  <si>
    <t xml:space="preserve">Míra soběstačnosti (bez přís. HMP) </t>
  </si>
  <si>
    <t>Míra soběstačnosti (bez příspěvku HMP) *)</t>
  </si>
  <si>
    <t>*)  míra soběstačnosti = výnosy/náklady</t>
  </si>
  <si>
    <t xml:space="preserve">Srovnání výsledků hospodaření příspěvkových organizací v působnosti OZV MHMP v r. 2013 (hlavní činnost) </t>
  </si>
  <si>
    <t xml:space="preserve">                                                         Souhrnná tabulka ukazatelů příspěvkových organizací za r. 2013</t>
  </si>
  <si>
    <t xml:space="preserve">Pražská informační služba </t>
  </si>
  <si>
    <t>13 výstav, 332 akcí</t>
  </si>
  <si>
    <t>Počet představení hostujících (spolupoř.)</t>
  </si>
  <si>
    <t>Příspěvek HMP na diváka (vlastní představení,          v Kč)</t>
  </si>
  <si>
    <t>Představení na zájezdech</t>
  </si>
  <si>
    <t>19/1</t>
  </si>
  <si>
    <t xml:space="preserve">1 objekt bez expozic nebo stálé expozice </t>
  </si>
  <si>
    <t>10 objektů - stálé expozice, výstavy, další akce</t>
  </si>
  <si>
    <t>39/186</t>
  </si>
  <si>
    <t>13/332</t>
  </si>
  <si>
    <t>6435873/433</t>
  </si>
  <si>
    <t>19 výstav, 1 akce</t>
  </si>
  <si>
    <t>39 výstav,     186 akcí</t>
  </si>
  <si>
    <t>*) expozice, výstavy, vycházky, čtenáři, výpůjčky</t>
  </si>
  <si>
    <t>37/22</t>
  </si>
  <si>
    <t>objekty/výstavy/akce (výpůjčky)- vlastní</t>
  </si>
  <si>
    <t>Celkem výstav (výpůjček) /akcí</t>
  </si>
  <si>
    <t>292 / 2</t>
  </si>
  <si>
    <t>**) z knihovnické činnosti+vl. akce</t>
  </si>
  <si>
    <t xml:space="preserve">25 412 **) </t>
  </si>
  <si>
    <t>516 akcí</t>
  </si>
  <si>
    <t>Počet výstav (výpůjček) /akcí</t>
  </si>
  <si>
    <t>395/2</t>
  </si>
  <si>
    <t>461 / 2</t>
  </si>
  <si>
    <t>338 / 2</t>
  </si>
  <si>
    <t>1 609/3</t>
  </si>
  <si>
    <t>2213</t>
  </si>
  <si>
    <t>2 213 akcí</t>
  </si>
  <si>
    <t>9 objektů - výstavy nebo stálé expozice</t>
  </si>
  <si>
    <t>190-248 / 2</t>
  </si>
  <si>
    <t>364-400    / 2</t>
  </si>
  <si>
    <t>684/2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</si>
</sst>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&quot; &quot;???/???"/>
    <numFmt numFmtId="168" formatCode="#&quot; &quot;?/2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16"/>
      <name val="Arial CE"/>
      <family val="2"/>
    </font>
    <font>
      <sz val="14"/>
      <color indexed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9"/>
      <name val="Calibri"/>
      <family val="2"/>
    </font>
    <font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>
        <color indexed="63"/>
      </bottom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>
      <alignment vertical="top"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shrinkToFi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3" fillId="0" borderId="15" xfId="47" applyNumberFormat="1" applyFont="1" applyFill="1" applyBorder="1" applyAlignment="1">
      <alignment vertical="center"/>
      <protection/>
    </xf>
    <xf numFmtId="3" fontId="3" fillId="0" borderId="16" xfId="47" applyNumberFormat="1" applyFont="1" applyFill="1" applyBorder="1" applyAlignment="1">
      <alignment vertical="center"/>
      <protection/>
    </xf>
    <xf numFmtId="3" fontId="7" fillId="0" borderId="15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0" borderId="16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 vertical="center" wrapText="1"/>
    </xf>
    <xf numFmtId="164" fontId="7" fillId="0" borderId="16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wrapText="1"/>
    </xf>
    <xf numFmtId="3" fontId="12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3" fontId="15" fillId="0" borderId="10" xfId="47" applyNumberFormat="1" applyFont="1" applyBorder="1" applyAlignment="1">
      <alignment vertical="center"/>
      <protection/>
    </xf>
    <xf numFmtId="3" fontId="12" fillId="0" borderId="10" xfId="0" applyNumberFormat="1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/>
    </xf>
    <xf numFmtId="0" fontId="11" fillId="33" borderId="12" xfId="0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1" fillId="33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3" fontId="7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5" fillId="0" borderId="10" xfId="47" applyNumberFormat="1" applyFont="1" applyFill="1" applyBorder="1" applyAlignment="1">
      <alignment vertical="center"/>
      <protection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 wrapText="1"/>
    </xf>
    <xf numFmtId="9" fontId="12" fillId="0" borderId="10" xfId="0" applyNumberFormat="1" applyFont="1" applyBorder="1" applyAlignment="1">
      <alignment vertical="center"/>
    </xf>
    <xf numFmtId="9" fontId="12" fillId="0" borderId="10" xfId="0" applyNumberFormat="1" applyFont="1" applyBorder="1" applyAlignment="1">
      <alignment horizontal="right" vertical="center"/>
    </xf>
    <xf numFmtId="9" fontId="12" fillId="0" borderId="0" xfId="0" applyNumberFormat="1" applyFont="1" applyAlignment="1">
      <alignment/>
    </xf>
    <xf numFmtId="9" fontId="12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9" fontId="12" fillId="0" borderId="10" xfId="0" applyNumberFormat="1" applyFont="1" applyBorder="1" applyAlignment="1">
      <alignment horizontal="right" vertical="center"/>
    </xf>
    <xf numFmtId="9" fontId="12" fillId="0" borderId="14" xfId="0" applyNumberFormat="1" applyFont="1" applyBorder="1" applyAlignment="1">
      <alignment horizontal="right" vertical="center" wrapText="1"/>
    </xf>
    <xf numFmtId="9" fontId="12" fillId="0" borderId="0" xfId="0" applyNumberFormat="1" applyFont="1" applyBorder="1" applyAlignment="1">
      <alignment horizontal="right" vertical="center" wrapText="1"/>
    </xf>
    <xf numFmtId="0" fontId="15" fillId="0" borderId="10" xfId="47" applyNumberFormat="1" applyFont="1" applyBorder="1" applyAlignment="1">
      <alignment horizontal="right" vertical="center"/>
      <protection/>
    </xf>
    <xf numFmtId="3" fontId="12" fillId="0" borderId="16" xfId="0" applyNumberFormat="1" applyFont="1" applyFill="1" applyBorder="1" applyAlignment="1">
      <alignment vertical="center" wrapText="1"/>
    </xf>
    <xf numFmtId="3" fontId="12" fillId="0" borderId="15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164" fontId="12" fillId="0" borderId="1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9" fontId="12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3" fontId="7" fillId="0" borderId="17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13" xfId="0" applyNumberFormat="1" applyFont="1" applyFill="1" applyBorder="1" applyAlignment="1">
      <alignment wrapText="1"/>
    </xf>
    <xf numFmtId="16" fontId="0" fillId="0" borderId="0" xfId="0" applyNumberFormat="1" applyAlignment="1">
      <alignment/>
    </xf>
    <xf numFmtId="49" fontId="15" fillId="0" borderId="10" xfId="47" applyNumberFormat="1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3" fontId="3" fillId="0" borderId="10" xfId="47" applyNumberFormat="1" applyFont="1" applyBorder="1" applyAlignment="1">
      <alignment vertical="center"/>
      <protection/>
    </xf>
    <xf numFmtId="3" fontId="7" fillId="0" borderId="18" xfId="0" applyNumberFormat="1" applyFont="1" applyBorder="1" applyAlignment="1">
      <alignment horizontal="center" vertical="center" wrapText="1"/>
    </xf>
    <xf numFmtId="12" fontId="7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164" fontId="12" fillId="0" borderId="10" xfId="0" applyNumberFormat="1" applyFont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right" vertical="center" wrapText="1"/>
    </xf>
    <xf numFmtId="49" fontId="15" fillId="0" borderId="10" xfId="47" applyNumberFormat="1" applyFont="1" applyFill="1" applyBorder="1" applyAlignment="1">
      <alignment horizontal="right" vertical="center"/>
      <protection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/>
    </xf>
    <xf numFmtId="9" fontId="12" fillId="0" borderId="10" xfId="5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4"/>
  <sheetViews>
    <sheetView tabSelected="1" zoomScale="55" zoomScaleNormal="55" zoomScalePageLayoutView="0" workbookViewId="0" topLeftCell="B37">
      <selection activeCell="Q44" sqref="Q44"/>
    </sheetView>
  </sheetViews>
  <sheetFormatPr defaultColWidth="9.140625" defaultRowHeight="12.75"/>
  <cols>
    <col min="1" max="1" width="5.7109375" style="0" hidden="1" customWidth="1"/>
    <col min="2" max="2" width="60.00390625" style="0" customWidth="1"/>
    <col min="3" max="3" width="14.140625" style="0" customWidth="1"/>
    <col min="4" max="4" width="17.7109375" style="0" customWidth="1"/>
    <col min="5" max="5" width="16.140625" style="0" customWidth="1"/>
    <col min="6" max="6" width="13.8515625" style="0" customWidth="1"/>
    <col min="7" max="7" width="16.8515625" style="0" customWidth="1"/>
    <col min="8" max="8" width="16.28125" style="0" customWidth="1"/>
    <col min="9" max="9" width="17.28125" style="0" customWidth="1"/>
    <col min="10" max="10" width="18.28125" style="0" customWidth="1"/>
    <col min="11" max="11" width="14.28125" style="0" customWidth="1"/>
    <col min="12" max="12" width="16.28125" style="0" customWidth="1"/>
    <col min="13" max="13" width="9.140625" style="0" hidden="1" customWidth="1"/>
    <col min="14" max="14" width="17.421875" style="0" customWidth="1"/>
  </cols>
  <sheetData>
    <row r="2" spans="2:14" ht="39.75" customHeight="1">
      <c r="B2" s="133" t="s">
        <v>86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5" ht="20.25">
      <c r="B5" s="11" t="s">
        <v>87</v>
      </c>
    </row>
    <row r="6" spans="2:14" ht="64.5" customHeight="1">
      <c r="B6" s="4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26" t="s">
        <v>42</v>
      </c>
      <c r="N6" s="5" t="s">
        <v>70</v>
      </c>
    </row>
    <row r="7" spans="2:14" ht="15.75">
      <c r="B7" s="6" t="s">
        <v>10</v>
      </c>
      <c r="C7" s="7"/>
      <c r="D7" s="7"/>
      <c r="E7" s="78"/>
      <c r="F7" s="7"/>
      <c r="G7" s="7"/>
      <c r="H7" s="7"/>
      <c r="I7" s="7"/>
      <c r="J7" s="7"/>
      <c r="K7" s="7"/>
      <c r="L7" s="7"/>
      <c r="N7" s="78"/>
    </row>
    <row r="8" spans="2:14" ht="20.25">
      <c r="B8" s="8" t="s">
        <v>22</v>
      </c>
      <c r="C8" s="60">
        <v>22454</v>
      </c>
      <c r="D8" s="60">
        <v>70832</v>
      </c>
      <c r="E8" s="79">
        <v>36205</v>
      </c>
      <c r="F8" s="60">
        <v>23281</v>
      </c>
      <c r="G8" s="60">
        <v>151497</v>
      </c>
      <c r="H8" s="60">
        <v>41467</v>
      </c>
      <c r="I8" s="60">
        <v>48997</v>
      </c>
      <c r="J8" s="79">
        <v>122696</v>
      </c>
      <c r="K8" s="60">
        <v>46017</v>
      </c>
      <c r="L8" s="60">
        <v>145476</v>
      </c>
      <c r="M8" s="59"/>
      <c r="N8" s="81">
        <v>34792</v>
      </c>
    </row>
    <row r="9" spans="2:14" ht="20.25">
      <c r="B9" s="8" t="s">
        <v>23</v>
      </c>
      <c r="C9" s="61">
        <v>26716</v>
      </c>
      <c r="D9" s="61">
        <v>78986</v>
      </c>
      <c r="E9" s="79">
        <v>36205</v>
      </c>
      <c r="F9" s="61">
        <v>27711</v>
      </c>
      <c r="G9" s="61">
        <v>164080</v>
      </c>
      <c r="H9" s="61">
        <v>57018</v>
      </c>
      <c r="I9" s="61">
        <v>48997</v>
      </c>
      <c r="J9" s="80">
        <v>123702</v>
      </c>
      <c r="K9" s="61">
        <v>51447</v>
      </c>
      <c r="L9" s="61">
        <v>153414</v>
      </c>
      <c r="M9" s="59"/>
      <c r="N9" s="81">
        <v>56310</v>
      </c>
    </row>
    <row r="10" spans="2:14" ht="20.25">
      <c r="B10" s="8" t="s">
        <v>78</v>
      </c>
      <c r="C10" s="61">
        <v>7351</v>
      </c>
      <c r="D10" s="61">
        <v>22330</v>
      </c>
      <c r="E10" s="79">
        <v>17168</v>
      </c>
      <c r="F10" s="61">
        <v>6185</v>
      </c>
      <c r="G10" s="61">
        <v>38080</v>
      </c>
      <c r="H10" s="61">
        <v>15821</v>
      </c>
      <c r="I10" s="61">
        <v>9995</v>
      </c>
      <c r="J10" s="61">
        <v>33310</v>
      </c>
      <c r="K10" s="61">
        <v>6388</v>
      </c>
      <c r="L10" s="61">
        <v>78640</v>
      </c>
      <c r="M10" s="59"/>
      <c r="N10" s="61">
        <v>20890</v>
      </c>
    </row>
    <row r="11" spans="2:14" ht="20.25">
      <c r="B11" s="74" t="s">
        <v>75</v>
      </c>
      <c r="C11" s="61">
        <v>6720</v>
      </c>
      <c r="D11" s="82">
        <v>13384</v>
      </c>
      <c r="E11" s="79">
        <v>8940</v>
      </c>
      <c r="F11" s="82">
        <v>5597</v>
      </c>
      <c r="G11" s="82">
        <v>32629</v>
      </c>
      <c r="H11" s="82">
        <v>13743</v>
      </c>
      <c r="I11" s="82">
        <v>9493</v>
      </c>
      <c r="J11" s="61">
        <v>32084</v>
      </c>
      <c r="K11" s="82">
        <v>5731</v>
      </c>
      <c r="L11" s="82">
        <v>75498</v>
      </c>
      <c r="M11" s="20"/>
      <c r="N11" s="83">
        <v>19658</v>
      </c>
    </row>
    <row r="12" spans="2:14" ht="20.25">
      <c r="B12" s="77" t="s">
        <v>77</v>
      </c>
      <c r="C12" s="61">
        <v>27408</v>
      </c>
      <c r="D12" s="61">
        <v>60636</v>
      </c>
      <c r="E12" s="79">
        <v>47278</v>
      </c>
      <c r="F12" s="61">
        <v>26790</v>
      </c>
      <c r="G12" s="61">
        <v>93716</v>
      </c>
      <c r="H12" s="61">
        <v>53091</v>
      </c>
      <c r="I12" s="61">
        <v>22020</v>
      </c>
      <c r="J12" s="61">
        <v>102906</v>
      </c>
      <c r="K12" s="61">
        <v>37892</v>
      </c>
      <c r="L12" s="61">
        <v>140638</v>
      </c>
      <c r="M12" s="120"/>
      <c r="N12" s="61">
        <v>101163</v>
      </c>
    </row>
    <row r="13" spans="2:14" ht="25.5" customHeight="1">
      <c r="B13" s="8" t="s">
        <v>80</v>
      </c>
      <c r="C13" s="121">
        <v>20021</v>
      </c>
      <c r="D13" s="121">
        <v>38266</v>
      </c>
      <c r="E13" s="58">
        <v>29370</v>
      </c>
      <c r="F13" s="58">
        <v>20516</v>
      </c>
      <c r="G13" s="61">
        <v>59097</v>
      </c>
      <c r="H13" s="61">
        <v>37270</v>
      </c>
      <c r="I13" s="61">
        <v>12025</v>
      </c>
      <c r="J13" s="121">
        <v>63988</v>
      </c>
      <c r="K13" s="58">
        <v>31500</v>
      </c>
      <c r="L13" s="58">
        <v>61984</v>
      </c>
      <c r="M13" s="59"/>
      <c r="N13" s="61">
        <v>82315</v>
      </c>
    </row>
    <row r="14" spans="2:14" ht="20.25">
      <c r="B14" s="6" t="s">
        <v>6</v>
      </c>
      <c r="C14" s="62"/>
      <c r="D14" s="62"/>
      <c r="E14" s="101"/>
      <c r="F14" s="62"/>
      <c r="G14" s="62"/>
      <c r="H14" s="62"/>
      <c r="I14" s="62"/>
      <c r="J14" s="67"/>
      <c r="K14" s="62"/>
      <c r="L14" s="62"/>
      <c r="M14" s="59"/>
      <c r="N14" s="62"/>
    </row>
    <row r="15" spans="2:14" ht="36">
      <c r="B15" s="8" t="s">
        <v>79</v>
      </c>
      <c r="C15" s="66">
        <v>246660</v>
      </c>
      <c r="D15" s="66">
        <v>303437</v>
      </c>
      <c r="E15" s="76">
        <v>254589</v>
      </c>
      <c r="F15" s="66">
        <v>262236</v>
      </c>
      <c r="G15" s="66">
        <v>255845</v>
      </c>
      <c r="H15" s="66">
        <v>270300</v>
      </c>
      <c r="I15" s="66">
        <v>291310</v>
      </c>
      <c r="J15" s="66">
        <v>246441</v>
      </c>
      <c r="K15" s="115">
        <v>290914</v>
      </c>
      <c r="L15" s="115">
        <v>241690</v>
      </c>
      <c r="M15" s="116"/>
      <c r="N15" s="66">
        <v>322181</v>
      </c>
    </row>
    <row r="16" spans="2:14" ht="20.25">
      <c r="B16" s="8" t="s">
        <v>84</v>
      </c>
      <c r="C16" s="98">
        <f>SUM(C10/C12)</f>
        <v>0.2682063631056626</v>
      </c>
      <c r="D16" s="98">
        <f aca="true" t="shared" si="0" ref="D16:N16">SUM(D10/D12)</f>
        <v>0.3682630780394485</v>
      </c>
      <c r="E16" s="98">
        <f t="shared" si="0"/>
        <v>0.36312872794957485</v>
      </c>
      <c r="F16" s="98">
        <f t="shared" si="0"/>
        <v>0.23086972751026502</v>
      </c>
      <c r="G16" s="98">
        <f t="shared" si="0"/>
        <v>0.4063340304750523</v>
      </c>
      <c r="H16" s="98">
        <f t="shared" si="0"/>
        <v>0.2979977774010661</v>
      </c>
      <c r="I16" s="98">
        <f t="shared" si="0"/>
        <v>0.453905540417802</v>
      </c>
      <c r="J16" s="98">
        <f t="shared" si="0"/>
        <v>0.32369346782500535</v>
      </c>
      <c r="K16" s="98">
        <f t="shared" si="0"/>
        <v>0.1685843977620606</v>
      </c>
      <c r="L16" s="98">
        <f t="shared" si="0"/>
        <v>0.5591660859796073</v>
      </c>
      <c r="M16" s="98" t="e">
        <f t="shared" si="0"/>
        <v>#DIV/0!</v>
      </c>
      <c r="N16" s="98">
        <f t="shared" si="0"/>
        <v>0.2064984233365954</v>
      </c>
    </row>
    <row r="17" spans="2:14" ht="20.25">
      <c r="B17" s="2" t="s">
        <v>7</v>
      </c>
      <c r="C17" s="65"/>
      <c r="D17" s="65"/>
      <c r="E17" s="101"/>
      <c r="F17" s="65"/>
      <c r="G17" s="65"/>
      <c r="H17" s="65"/>
      <c r="I17" s="65"/>
      <c r="J17" s="65"/>
      <c r="K17" s="65"/>
      <c r="L17" s="65"/>
      <c r="M17" s="59"/>
      <c r="N17" s="65"/>
    </row>
    <row r="18" spans="2:14" ht="40.5">
      <c r="B18" s="8" t="s">
        <v>11</v>
      </c>
      <c r="C18" s="130" t="s">
        <v>105</v>
      </c>
      <c r="D18" s="66" t="s">
        <v>111</v>
      </c>
      <c r="E18" s="131" t="s">
        <v>110</v>
      </c>
      <c r="F18" s="66" t="s">
        <v>117</v>
      </c>
      <c r="G18" s="66" t="s">
        <v>68</v>
      </c>
      <c r="H18" s="66" t="s">
        <v>118</v>
      </c>
      <c r="I18" s="66" t="s">
        <v>24</v>
      </c>
      <c r="J18" s="84" t="s">
        <v>119</v>
      </c>
      <c r="K18" s="115" t="s">
        <v>112</v>
      </c>
      <c r="L18" s="115" t="s">
        <v>43</v>
      </c>
      <c r="M18" s="84" t="s">
        <v>69</v>
      </c>
      <c r="N18" s="84" t="s">
        <v>113</v>
      </c>
    </row>
    <row r="19" spans="2:14" ht="20.25">
      <c r="B19" s="8" t="s">
        <v>76</v>
      </c>
      <c r="C19" s="85">
        <v>0.83</v>
      </c>
      <c r="D19" s="85">
        <v>0.96</v>
      </c>
      <c r="E19" s="102">
        <v>0.94</v>
      </c>
      <c r="F19" s="85">
        <v>0.79</v>
      </c>
      <c r="G19" s="85">
        <v>0.87</v>
      </c>
      <c r="H19" s="85">
        <v>0.88</v>
      </c>
      <c r="I19" s="85">
        <v>0.81</v>
      </c>
      <c r="J19" s="86">
        <v>0.81</v>
      </c>
      <c r="K19" s="87">
        <v>0.89</v>
      </c>
      <c r="L19" s="87">
        <v>0.97</v>
      </c>
      <c r="M19" s="88"/>
      <c r="N19" s="89">
        <v>0.73</v>
      </c>
    </row>
    <row r="20" spans="2:14" ht="36">
      <c r="B20" s="8" t="s">
        <v>91</v>
      </c>
      <c r="C20" s="106">
        <v>749.4</v>
      </c>
      <c r="D20" s="106">
        <v>462</v>
      </c>
      <c r="E20" s="107">
        <v>811</v>
      </c>
      <c r="F20" s="106">
        <v>740</v>
      </c>
      <c r="G20" s="106">
        <v>339</v>
      </c>
      <c r="H20" s="106">
        <v>653</v>
      </c>
      <c r="I20" s="106">
        <v>245</v>
      </c>
      <c r="J20" s="108">
        <v>517.28</v>
      </c>
      <c r="K20" s="109">
        <v>546</v>
      </c>
      <c r="L20" s="109">
        <v>391.65</v>
      </c>
      <c r="M20" s="110"/>
      <c r="N20" s="129">
        <v>2307.22</v>
      </c>
    </row>
    <row r="21" spans="2:14" ht="20.25">
      <c r="B21" s="8" t="s">
        <v>9</v>
      </c>
      <c r="C21" s="63">
        <v>217.7</v>
      </c>
      <c r="D21" s="63">
        <v>155</v>
      </c>
      <c r="E21" s="100">
        <v>170</v>
      </c>
      <c r="F21" s="63">
        <v>147</v>
      </c>
      <c r="G21" s="63">
        <v>184</v>
      </c>
      <c r="H21" s="63">
        <v>210</v>
      </c>
      <c r="I21" s="63">
        <v>139</v>
      </c>
      <c r="J21" s="58">
        <v>257.67</v>
      </c>
      <c r="K21" s="64">
        <v>109</v>
      </c>
      <c r="L21" s="64">
        <v>492.12</v>
      </c>
      <c r="M21" s="90"/>
      <c r="N21" s="66">
        <v>214</v>
      </c>
    </row>
    <row r="22" spans="2:14" ht="20.25">
      <c r="B22" s="8" t="s">
        <v>74</v>
      </c>
      <c r="C22" s="85">
        <v>0.73</v>
      </c>
      <c r="D22" s="85">
        <v>0.93</v>
      </c>
      <c r="E22" s="102">
        <v>0.72</v>
      </c>
      <c r="F22" s="85">
        <v>0.64</v>
      </c>
      <c r="G22" s="85">
        <v>0.6</v>
      </c>
      <c r="H22" s="85">
        <v>0.74</v>
      </c>
      <c r="I22" s="85">
        <v>0.75</v>
      </c>
      <c r="J22" s="91">
        <v>0.78</v>
      </c>
      <c r="K22" s="85">
        <v>0.71</v>
      </c>
      <c r="L22" s="92">
        <v>0.87</v>
      </c>
      <c r="M22" s="93"/>
      <c r="N22" s="89">
        <v>0.34</v>
      </c>
    </row>
    <row r="23" spans="2:14" ht="108.75" customHeight="1">
      <c r="B23" s="3" t="s">
        <v>5</v>
      </c>
      <c r="C23" s="9" t="s">
        <v>25</v>
      </c>
      <c r="D23" s="9" t="s">
        <v>26</v>
      </c>
      <c r="E23" s="9" t="s">
        <v>27</v>
      </c>
      <c r="F23" s="9" t="s">
        <v>28</v>
      </c>
      <c r="G23" s="9" t="s">
        <v>29</v>
      </c>
      <c r="H23" s="9" t="s">
        <v>30</v>
      </c>
      <c r="I23" s="9" t="s">
        <v>31</v>
      </c>
      <c r="J23" s="9" t="s">
        <v>32</v>
      </c>
      <c r="K23" s="9" t="s">
        <v>33</v>
      </c>
      <c r="L23" s="25" t="s">
        <v>44</v>
      </c>
      <c r="N23" s="99" t="s">
        <v>71</v>
      </c>
    </row>
    <row r="25" ht="21" customHeight="1">
      <c r="B25" s="97" t="s">
        <v>85</v>
      </c>
    </row>
    <row r="26" ht="11.25" customHeight="1"/>
    <row r="27" ht="11.25" customHeight="1"/>
    <row r="28" spans="2:13" ht="62.25" customHeight="1">
      <c r="B28" s="13" t="s">
        <v>45</v>
      </c>
      <c r="C28" s="27"/>
      <c r="D28" s="5" t="s">
        <v>88</v>
      </c>
      <c r="E28" s="5" t="s">
        <v>47</v>
      </c>
      <c r="F28" s="5" t="s">
        <v>48</v>
      </c>
      <c r="G28" s="5" t="s">
        <v>49</v>
      </c>
      <c r="H28" s="5" t="s">
        <v>50</v>
      </c>
      <c r="I28" s="5" t="s">
        <v>51</v>
      </c>
      <c r="J28" s="5" t="s">
        <v>52</v>
      </c>
      <c r="K28" s="5" t="s">
        <v>53</v>
      </c>
      <c r="L28" s="28"/>
      <c r="M28" s="10"/>
    </row>
    <row r="29" spans="2:12" ht="15" customHeight="1">
      <c r="B29" s="6" t="s">
        <v>10</v>
      </c>
      <c r="C29" s="29"/>
      <c r="D29" s="7"/>
      <c r="E29" s="7"/>
      <c r="F29" s="7"/>
      <c r="G29" s="7"/>
      <c r="H29" s="7"/>
      <c r="I29" s="7"/>
      <c r="J29" s="7"/>
      <c r="K29" s="7"/>
      <c r="L29" s="30"/>
    </row>
    <row r="30" spans="2:14" ht="24.75" customHeight="1">
      <c r="B30" s="31" t="s">
        <v>109</v>
      </c>
      <c r="C30" s="32"/>
      <c r="D30" s="81">
        <v>516</v>
      </c>
      <c r="E30" s="127" t="s">
        <v>114</v>
      </c>
      <c r="F30" s="113" t="s">
        <v>93</v>
      </c>
      <c r="G30" s="94" t="s">
        <v>96</v>
      </c>
      <c r="H30" s="94" t="s">
        <v>97</v>
      </c>
      <c r="I30" s="117" t="s">
        <v>98</v>
      </c>
      <c r="J30" s="60">
        <v>371</v>
      </c>
      <c r="K30" s="126" t="s">
        <v>102</v>
      </c>
      <c r="L30" s="33"/>
      <c r="N30" s="112"/>
    </row>
    <row r="31" spans="2:13" ht="24.75" customHeight="1">
      <c r="B31" s="8" t="s">
        <v>54</v>
      </c>
      <c r="C31" s="34"/>
      <c r="D31" s="61">
        <v>739474</v>
      </c>
      <c r="E31" s="61">
        <v>128453</v>
      </c>
      <c r="F31" s="61">
        <v>158059</v>
      </c>
      <c r="G31" s="61">
        <v>1043871</v>
      </c>
      <c r="H31" s="61">
        <v>74832</v>
      </c>
      <c r="I31" s="95">
        <v>2087481</v>
      </c>
      <c r="J31" s="61">
        <v>1115091</v>
      </c>
      <c r="K31" s="96">
        <v>292530</v>
      </c>
      <c r="L31" s="35"/>
      <c r="M31" s="10"/>
    </row>
    <row r="32" spans="2:13" ht="24.75" customHeight="1">
      <c r="B32" s="8" t="s">
        <v>78</v>
      </c>
      <c r="C32" s="34"/>
      <c r="D32" s="61">
        <v>58495</v>
      </c>
      <c r="E32" s="61">
        <v>8454</v>
      </c>
      <c r="F32" s="61">
        <v>15392</v>
      </c>
      <c r="G32" s="61">
        <v>83470</v>
      </c>
      <c r="H32" s="61">
        <v>2307.5</v>
      </c>
      <c r="I32" s="61">
        <v>29045</v>
      </c>
      <c r="J32" s="61">
        <v>217340.1</v>
      </c>
      <c r="K32" s="96">
        <v>15298</v>
      </c>
      <c r="L32" s="35"/>
      <c r="M32" s="10"/>
    </row>
    <row r="33" spans="2:14" ht="24.75" customHeight="1">
      <c r="B33" s="74" t="s">
        <v>75</v>
      </c>
      <c r="C33" s="75"/>
      <c r="D33" s="76">
        <v>55361</v>
      </c>
      <c r="E33" s="76">
        <v>7136</v>
      </c>
      <c r="F33" s="76">
        <v>11195</v>
      </c>
      <c r="G33" s="76">
        <v>73571</v>
      </c>
      <c r="H33" s="76">
        <v>1278</v>
      </c>
      <c r="I33" s="128" t="s">
        <v>107</v>
      </c>
      <c r="J33" s="76">
        <v>151377</v>
      </c>
      <c r="K33" s="61">
        <v>10542</v>
      </c>
      <c r="L33" s="59"/>
      <c r="M33" s="59"/>
      <c r="N33" s="59"/>
    </row>
    <row r="34" spans="2:13" ht="24.75" customHeight="1">
      <c r="B34" s="77" t="s">
        <v>77</v>
      </c>
      <c r="C34" s="34"/>
      <c r="D34" s="61">
        <v>69489</v>
      </c>
      <c r="E34" s="61">
        <v>30178</v>
      </c>
      <c r="F34" s="61">
        <v>113575</v>
      </c>
      <c r="G34" s="61">
        <v>146406</v>
      </c>
      <c r="H34" s="61">
        <v>34578.6</v>
      </c>
      <c r="I34" s="61">
        <v>249731.5</v>
      </c>
      <c r="J34" s="61">
        <v>320202</v>
      </c>
      <c r="K34" s="61">
        <v>88171</v>
      </c>
      <c r="L34" s="37"/>
      <c r="M34" s="10"/>
    </row>
    <row r="35" spans="2:13" ht="24.75" customHeight="1">
      <c r="B35" s="8" t="s">
        <v>80</v>
      </c>
      <c r="C35" s="34"/>
      <c r="D35" s="122">
        <v>32436</v>
      </c>
      <c r="E35" s="122">
        <v>21728</v>
      </c>
      <c r="F35" s="123">
        <v>96679</v>
      </c>
      <c r="G35" s="124">
        <v>60222.5</v>
      </c>
      <c r="H35" s="124">
        <v>31933.7</v>
      </c>
      <c r="I35" s="124">
        <v>223342.2</v>
      </c>
      <c r="J35" s="124">
        <v>99377.3</v>
      </c>
      <c r="K35" s="123">
        <v>72385.8</v>
      </c>
      <c r="L35" s="38"/>
      <c r="M35" s="10"/>
    </row>
    <row r="36" spans="2:13" ht="16.5" customHeight="1">
      <c r="B36" s="6" t="s">
        <v>6</v>
      </c>
      <c r="C36" s="29"/>
      <c r="D36" s="62"/>
      <c r="E36" s="62"/>
      <c r="F36" s="62"/>
      <c r="G36" s="62"/>
      <c r="H36" s="62"/>
      <c r="I36" s="62"/>
      <c r="J36" s="62"/>
      <c r="K36" s="62"/>
      <c r="L36" s="30"/>
      <c r="M36" s="10"/>
    </row>
    <row r="37" spans="2:13" ht="39" customHeight="1">
      <c r="B37" s="8" t="s">
        <v>79</v>
      </c>
      <c r="C37" s="39"/>
      <c r="D37" s="66">
        <v>346549</v>
      </c>
      <c r="E37" s="66">
        <v>320484</v>
      </c>
      <c r="F37" s="66">
        <v>247660</v>
      </c>
      <c r="G37" s="66">
        <v>286378</v>
      </c>
      <c r="H37" s="66">
        <v>309865</v>
      </c>
      <c r="I37" s="66">
        <v>267866</v>
      </c>
      <c r="J37" s="115">
        <v>356490</v>
      </c>
      <c r="K37" s="115">
        <v>319694</v>
      </c>
      <c r="L37" s="40"/>
      <c r="M37" s="10"/>
    </row>
    <row r="38" spans="2:13" ht="24.75" customHeight="1">
      <c r="B38" s="8" t="s">
        <v>81</v>
      </c>
      <c r="C38" s="41"/>
      <c r="D38" s="98">
        <f aca="true" t="shared" si="1" ref="D38:K38">SUM(D32/D34)</f>
        <v>0.8417879088776641</v>
      </c>
      <c r="E38" s="98">
        <f t="shared" si="1"/>
        <v>0.2801378487640003</v>
      </c>
      <c r="F38" s="98">
        <f t="shared" si="1"/>
        <v>0.13552278230244333</v>
      </c>
      <c r="G38" s="98">
        <f t="shared" si="1"/>
        <v>0.5701269073671844</v>
      </c>
      <c r="H38" s="98">
        <f t="shared" si="1"/>
        <v>0.06673202500968807</v>
      </c>
      <c r="I38" s="98">
        <f t="shared" si="1"/>
        <v>0.11630491147492407</v>
      </c>
      <c r="J38" s="98">
        <f t="shared" si="1"/>
        <v>0.6787593456630502</v>
      </c>
      <c r="K38" s="98">
        <f t="shared" si="1"/>
        <v>0.17350375973959692</v>
      </c>
      <c r="L38" s="42"/>
      <c r="M38" s="10"/>
    </row>
    <row r="39" spans="2:13" ht="15.75" customHeight="1">
      <c r="B39" s="2" t="s">
        <v>7</v>
      </c>
      <c r="C39" s="43"/>
      <c r="D39" s="65"/>
      <c r="E39" s="65"/>
      <c r="F39" s="65"/>
      <c r="G39" s="65"/>
      <c r="H39" s="65"/>
      <c r="I39" s="65"/>
      <c r="J39" s="65"/>
      <c r="K39" s="65"/>
      <c r="L39" s="44"/>
      <c r="M39" s="10"/>
    </row>
    <row r="40" spans="2:14" s="10" customFormat="1" ht="24.75" customHeight="1">
      <c r="B40" s="8" t="s">
        <v>9</v>
      </c>
      <c r="C40" s="39"/>
      <c r="D40" s="63">
        <v>79.1</v>
      </c>
      <c r="E40" s="63">
        <v>55.55</v>
      </c>
      <c r="F40" s="63">
        <v>46.2</v>
      </c>
      <c r="G40" s="63">
        <v>104</v>
      </c>
      <c r="H40" s="63">
        <v>41.63</v>
      </c>
      <c r="I40" s="63">
        <v>70</v>
      </c>
      <c r="J40" s="64">
        <v>135</v>
      </c>
      <c r="K40" s="64">
        <v>120</v>
      </c>
      <c r="L40" s="40"/>
      <c r="N40"/>
    </row>
    <row r="41" spans="2:13" ht="219" customHeight="1">
      <c r="B41" s="3" t="s">
        <v>5</v>
      </c>
      <c r="C41" s="45"/>
      <c r="D41" s="46" t="s">
        <v>55</v>
      </c>
      <c r="E41" s="47" t="s">
        <v>56</v>
      </c>
      <c r="F41" s="47" t="s">
        <v>57</v>
      </c>
      <c r="G41" s="47" t="s">
        <v>58</v>
      </c>
      <c r="H41" s="47" t="s">
        <v>59</v>
      </c>
      <c r="I41" s="47" t="s">
        <v>60</v>
      </c>
      <c r="J41" s="47" t="s">
        <v>61</v>
      </c>
      <c r="K41" s="47" t="s">
        <v>62</v>
      </c>
      <c r="L41" s="48"/>
      <c r="M41" s="10"/>
    </row>
    <row r="42" ht="18">
      <c r="B42" s="21"/>
    </row>
    <row r="43" ht="18">
      <c r="B43" s="21" t="s">
        <v>101</v>
      </c>
    </row>
    <row r="44" spans="2:7" ht="18.75" customHeight="1">
      <c r="B44" s="132" t="s">
        <v>106</v>
      </c>
      <c r="C44" s="132"/>
      <c r="D44" s="132"/>
      <c r="E44" s="132"/>
      <c r="F44" s="132"/>
      <c r="G44" s="132"/>
    </row>
    <row r="45" ht="11.25" customHeight="1"/>
    <row r="46" ht="26.25" customHeight="1">
      <c r="B46" s="12" t="s">
        <v>40</v>
      </c>
    </row>
    <row r="47" spans="1:14" ht="72">
      <c r="A47" s="10"/>
      <c r="B47" s="13" t="s">
        <v>34</v>
      </c>
      <c r="C47" s="14" t="s">
        <v>13</v>
      </c>
      <c r="D47" s="14" t="s">
        <v>35</v>
      </c>
      <c r="E47" s="14" t="s">
        <v>15</v>
      </c>
      <c r="F47" s="14" t="s">
        <v>16</v>
      </c>
      <c r="G47" s="14" t="s">
        <v>17</v>
      </c>
      <c r="H47" s="14" t="s">
        <v>18</v>
      </c>
      <c r="I47" s="14" t="s">
        <v>19</v>
      </c>
      <c r="J47" s="14" t="s">
        <v>20</v>
      </c>
      <c r="K47" s="14" t="s">
        <v>36</v>
      </c>
      <c r="L47" s="24" t="s">
        <v>42</v>
      </c>
      <c r="N47" s="52" t="s">
        <v>70</v>
      </c>
    </row>
    <row r="48" spans="1:14" ht="24.75" customHeight="1">
      <c r="A48" s="10"/>
      <c r="B48" s="15" t="s">
        <v>8</v>
      </c>
      <c r="C48" s="61">
        <f>C12</f>
        <v>27408</v>
      </c>
      <c r="D48" s="61">
        <f>D12</f>
        <v>60636</v>
      </c>
      <c r="E48" s="61">
        <f>E12</f>
        <v>47278</v>
      </c>
      <c r="F48" s="61">
        <f>F12</f>
        <v>26790</v>
      </c>
      <c r="G48" s="61">
        <f>G12</f>
        <v>93716</v>
      </c>
      <c r="H48" s="61">
        <f>H12</f>
        <v>53091</v>
      </c>
      <c r="I48" s="61">
        <f>I12</f>
        <v>22020</v>
      </c>
      <c r="J48" s="61">
        <f>J12</f>
        <v>102906</v>
      </c>
      <c r="K48" s="61">
        <f>K12</f>
        <v>37892</v>
      </c>
      <c r="L48" s="61">
        <f>L12</f>
        <v>140638</v>
      </c>
      <c r="M48" s="61"/>
      <c r="N48" s="61">
        <f>N12</f>
        <v>101163</v>
      </c>
    </row>
    <row r="49" spans="1:14" ht="24.75" customHeight="1">
      <c r="A49" s="10"/>
      <c r="B49" s="51" t="s">
        <v>80</v>
      </c>
      <c r="C49" s="121">
        <f>C13</f>
        <v>20021</v>
      </c>
      <c r="D49" s="121">
        <f>D13</f>
        <v>38266</v>
      </c>
      <c r="E49" s="121">
        <f>E13</f>
        <v>29370</v>
      </c>
      <c r="F49" s="121">
        <f>F13</f>
        <v>20516</v>
      </c>
      <c r="G49" s="121">
        <f>G13</f>
        <v>59097</v>
      </c>
      <c r="H49" s="121">
        <f>H13</f>
        <v>37270</v>
      </c>
      <c r="I49" s="121">
        <f>I13</f>
        <v>12025</v>
      </c>
      <c r="J49" s="121">
        <f>J13</f>
        <v>63988</v>
      </c>
      <c r="K49" s="121">
        <f>K13</f>
        <v>31500</v>
      </c>
      <c r="L49" s="121">
        <f>L13</f>
        <v>61984</v>
      </c>
      <c r="M49" s="121"/>
      <c r="N49" s="121">
        <f>N13</f>
        <v>82315</v>
      </c>
    </row>
    <row r="50" spans="1:14" ht="24.75" customHeight="1">
      <c r="A50" s="10"/>
      <c r="B50" s="19" t="s">
        <v>82</v>
      </c>
      <c r="C50" s="125">
        <f>SUM(C10/C12)</f>
        <v>0.2682063631056626</v>
      </c>
      <c r="D50" s="125">
        <f>SUM(D10/D12)</f>
        <v>0.3682630780394485</v>
      </c>
      <c r="E50" s="125">
        <f>SUM(E10/E12)</f>
        <v>0.36312872794957485</v>
      </c>
      <c r="F50" s="125">
        <f>SUM(F10/F12)</f>
        <v>0.23086972751026502</v>
      </c>
      <c r="G50" s="125">
        <f>SUM(G10/G12)</f>
        <v>0.4063340304750523</v>
      </c>
      <c r="H50" s="125">
        <f>SUM(H10/H12)</f>
        <v>0.2979977774010661</v>
      </c>
      <c r="I50" s="125">
        <f>SUM(I10/I12)</f>
        <v>0.453905540417802</v>
      </c>
      <c r="J50" s="125">
        <f>SUM(J10/J12)</f>
        <v>0.32369346782500535</v>
      </c>
      <c r="K50" s="125">
        <f>SUM(K10/K12)</f>
        <v>0.1685843977620606</v>
      </c>
      <c r="L50" s="125">
        <f>SUM(L10/L12)</f>
        <v>0.5591660859796073</v>
      </c>
      <c r="M50" s="125" t="e">
        <f>SUM(M10/M12)</f>
        <v>#DIV/0!</v>
      </c>
      <c r="N50" s="125">
        <f>SUM(N10/N12)</f>
        <v>0.2064984233365954</v>
      </c>
    </row>
    <row r="51" spans="2:14" ht="18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4"/>
    </row>
    <row r="53" spans="2:11" ht="63">
      <c r="B53" s="13" t="s">
        <v>45</v>
      </c>
      <c r="D53" s="5" t="s">
        <v>46</v>
      </c>
      <c r="E53" s="5" t="s">
        <v>47</v>
      </c>
      <c r="F53" s="5" t="s">
        <v>48</v>
      </c>
      <c r="G53" s="5" t="s">
        <v>49</v>
      </c>
      <c r="H53" s="5" t="s">
        <v>50</v>
      </c>
      <c r="I53" s="5" t="s">
        <v>51</v>
      </c>
      <c r="J53" s="5" t="s">
        <v>52</v>
      </c>
      <c r="K53" s="5" t="s">
        <v>53</v>
      </c>
    </row>
    <row r="54" spans="2:11" ht="24.75" customHeight="1">
      <c r="B54" s="15" t="s">
        <v>8</v>
      </c>
      <c r="C54" s="49"/>
      <c r="D54" s="61">
        <v>69489</v>
      </c>
      <c r="E54" s="61">
        <v>30178</v>
      </c>
      <c r="F54" s="61">
        <v>113575</v>
      </c>
      <c r="G54" s="61">
        <v>146406</v>
      </c>
      <c r="H54" s="61">
        <v>34578.6</v>
      </c>
      <c r="I54" s="61">
        <v>249731.5</v>
      </c>
      <c r="J54" s="61">
        <v>320202</v>
      </c>
      <c r="K54" s="61">
        <v>88171</v>
      </c>
    </row>
    <row r="55" spans="2:11" ht="24.75" customHeight="1">
      <c r="B55" s="51" t="s">
        <v>80</v>
      </c>
      <c r="C55" s="49"/>
      <c r="D55" s="121">
        <v>32436</v>
      </c>
      <c r="E55" s="121">
        <v>21728</v>
      </c>
      <c r="F55" s="58">
        <v>96679</v>
      </c>
      <c r="G55" s="61">
        <v>60222.5</v>
      </c>
      <c r="H55" s="61">
        <v>31933.7</v>
      </c>
      <c r="I55" s="61">
        <v>223342.2</v>
      </c>
      <c r="J55" s="61">
        <v>99377.3</v>
      </c>
      <c r="K55" s="58">
        <v>72385.8</v>
      </c>
    </row>
    <row r="56" spans="2:11" ht="24.75" customHeight="1">
      <c r="B56" s="19" t="s">
        <v>83</v>
      </c>
      <c r="C56" s="49"/>
      <c r="D56" s="125">
        <f>SUM(D32/D34)</f>
        <v>0.8417879088776641</v>
      </c>
      <c r="E56" s="125">
        <f>SUM(E32/E34)</f>
        <v>0.2801378487640003</v>
      </c>
      <c r="F56" s="125">
        <f>SUM(F32/F34)</f>
        <v>0.13552278230244333</v>
      </c>
      <c r="G56" s="125">
        <f>SUM(G32/G34)</f>
        <v>0.5701269073671844</v>
      </c>
      <c r="H56" s="125">
        <f>SUM(H32/H34)</f>
        <v>0.06673202500968807</v>
      </c>
      <c r="I56" s="125">
        <f>SUM(I32/I34)</f>
        <v>0.11630491147492407</v>
      </c>
      <c r="J56" s="125">
        <f>SUM(J32/J34)</f>
        <v>0.6787593456630502</v>
      </c>
      <c r="K56" s="125">
        <f>SUM(K32/K34)</f>
        <v>0.17350375973959692</v>
      </c>
    </row>
    <row r="57" spans="4:11" ht="20.25">
      <c r="D57" s="59"/>
      <c r="E57" s="59"/>
      <c r="F57" s="59"/>
      <c r="G57" s="59"/>
      <c r="H57" s="59"/>
      <c r="I57" s="59"/>
      <c r="J57" s="59"/>
      <c r="K57" s="59"/>
    </row>
    <row r="58" ht="12.75">
      <c r="N58" s="54"/>
    </row>
    <row r="59" spans="2:14" ht="20.25">
      <c r="B59" s="11" t="s">
        <v>41</v>
      </c>
      <c r="N59" s="55"/>
    </row>
    <row r="60" spans="2:14" ht="72">
      <c r="B60" s="13" t="s">
        <v>37</v>
      </c>
      <c r="C60" s="14" t="s">
        <v>13</v>
      </c>
      <c r="D60" s="14" t="s">
        <v>35</v>
      </c>
      <c r="E60" s="14" t="s">
        <v>15</v>
      </c>
      <c r="F60" s="14" t="s">
        <v>16</v>
      </c>
      <c r="G60" s="14" t="s">
        <v>17</v>
      </c>
      <c r="H60" s="14" t="s">
        <v>18</v>
      </c>
      <c r="I60" s="14" t="s">
        <v>19</v>
      </c>
      <c r="J60" s="14" t="s">
        <v>20</v>
      </c>
      <c r="K60" s="14" t="s">
        <v>36</v>
      </c>
      <c r="L60" s="24" t="s">
        <v>42</v>
      </c>
      <c r="N60" s="53" t="s">
        <v>70</v>
      </c>
    </row>
    <row r="61" spans="2:14" ht="18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N61" s="51"/>
    </row>
    <row r="62" spans="2:14" ht="20.25">
      <c r="B62" s="15" t="s">
        <v>38</v>
      </c>
      <c r="C62" s="16">
        <v>179</v>
      </c>
      <c r="D62" s="16">
        <v>231</v>
      </c>
      <c r="E62" s="16">
        <v>137</v>
      </c>
      <c r="F62" s="16">
        <v>182</v>
      </c>
      <c r="G62" s="17">
        <v>513</v>
      </c>
      <c r="H62" s="17">
        <v>247</v>
      </c>
      <c r="I62" s="16">
        <v>217</v>
      </c>
      <c r="J62" s="16">
        <v>300</v>
      </c>
      <c r="K62" s="17">
        <v>321</v>
      </c>
      <c r="L62" s="17">
        <v>164</v>
      </c>
      <c r="N62" s="18">
        <v>73</v>
      </c>
    </row>
    <row r="63" spans="2:14" ht="25.5" customHeight="1">
      <c r="B63" s="70" t="s">
        <v>90</v>
      </c>
      <c r="C63" s="71">
        <v>41</v>
      </c>
      <c r="D63" s="71">
        <v>65</v>
      </c>
      <c r="E63" s="71">
        <v>0</v>
      </c>
      <c r="F63" s="71">
        <v>113</v>
      </c>
      <c r="G63" s="71">
        <v>55</v>
      </c>
      <c r="H63" s="71">
        <v>157</v>
      </c>
      <c r="I63" s="71">
        <v>0</v>
      </c>
      <c r="J63" s="71">
        <v>4</v>
      </c>
      <c r="K63" s="71">
        <v>60</v>
      </c>
      <c r="L63" s="71">
        <v>16</v>
      </c>
      <c r="M63" s="71"/>
      <c r="N63" s="71">
        <v>70</v>
      </c>
    </row>
    <row r="64" spans="2:14" ht="20.25">
      <c r="B64" s="20" t="s">
        <v>39</v>
      </c>
      <c r="C64" s="17">
        <f>SUM(C62:C63)</f>
        <v>220</v>
      </c>
      <c r="D64" s="17">
        <f>SUM(D62:D63)</f>
        <v>296</v>
      </c>
      <c r="E64" s="17">
        <f aca="true" t="shared" si="2" ref="E64:J64">SUM(E62:E63)</f>
        <v>137</v>
      </c>
      <c r="F64" s="17">
        <f t="shared" si="2"/>
        <v>295</v>
      </c>
      <c r="G64" s="17">
        <f t="shared" si="2"/>
        <v>568</v>
      </c>
      <c r="H64" s="17">
        <f t="shared" si="2"/>
        <v>404</v>
      </c>
      <c r="I64" s="17">
        <f t="shared" si="2"/>
        <v>217</v>
      </c>
      <c r="J64" s="17">
        <f t="shared" si="2"/>
        <v>304</v>
      </c>
      <c r="K64" s="17">
        <f>SUM(K62:K63)</f>
        <v>381</v>
      </c>
      <c r="L64" s="17">
        <f>SUM(L62:L63)</f>
        <v>180</v>
      </c>
      <c r="M64" s="17">
        <f>SUM(M62:M63)</f>
        <v>0</v>
      </c>
      <c r="N64" s="17">
        <f>SUM(N62:N63)</f>
        <v>143</v>
      </c>
    </row>
    <row r="65" spans="2:14" ht="20.25">
      <c r="B65" s="20" t="s">
        <v>92</v>
      </c>
      <c r="C65" s="17">
        <v>14</v>
      </c>
      <c r="D65" s="17">
        <v>21</v>
      </c>
      <c r="E65" s="17">
        <v>45</v>
      </c>
      <c r="F65" s="17">
        <v>24</v>
      </c>
      <c r="G65" s="17">
        <v>39</v>
      </c>
      <c r="H65" s="17">
        <v>46</v>
      </c>
      <c r="I65" s="17">
        <v>74</v>
      </c>
      <c r="J65" s="17">
        <v>1</v>
      </c>
      <c r="K65" s="17">
        <v>15</v>
      </c>
      <c r="L65" s="17">
        <v>0</v>
      </c>
      <c r="M65" s="17"/>
      <c r="N65" s="111"/>
    </row>
    <row r="66" spans="2:14" ht="20.25">
      <c r="B66" s="20" t="s">
        <v>72</v>
      </c>
      <c r="C66" s="17">
        <v>2</v>
      </c>
      <c r="D66" s="17">
        <v>5</v>
      </c>
      <c r="E66" s="17">
        <v>3</v>
      </c>
      <c r="F66" s="17">
        <v>10</v>
      </c>
      <c r="G66" s="17">
        <v>8</v>
      </c>
      <c r="H66" s="17">
        <v>9</v>
      </c>
      <c r="I66" s="17">
        <v>2</v>
      </c>
      <c r="J66" s="17">
        <v>9</v>
      </c>
      <c r="K66" s="17">
        <v>3</v>
      </c>
      <c r="L66" s="17">
        <v>2</v>
      </c>
      <c r="M66" s="72"/>
      <c r="N66" s="73"/>
    </row>
    <row r="67" spans="2:14" ht="20.25">
      <c r="B67" s="56"/>
      <c r="C67" s="57"/>
      <c r="D67" s="57"/>
      <c r="E67" s="57"/>
      <c r="F67" s="57" t="s">
        <v>73</v>
      </c>
      <c r="G67" s="57"/>
      <c r="H67" s="57"/>
      <c r="I67" s="57"/>
      <c r="J67" s="57"/>
      <c r="K67" s="57"/>
      <c r="L67" s="57"/>
      <c r="N67" s="69"/>
    </row>
    <row r="69" spans="2:11" ht="63">
      <c r="B69" s="13" t="s">
        <v>45</v>
      </c>
      <c r="D69" s="50" t="s">
        <v>46</v>
      </c>
      <c r="E69" s="50" t="s">
        <v>47</v>
      </c>
      <c r="F69" s="50" t="s">
        <v>48</v>
      </c>
      <c r="G69" s="50" t="s">
        <v>49</v>
      </c>
      <c r="H69" s="50" t="s">
        <v>50</v>
      </c>
      <c r="I69" s="50" t="s">
        <v>51</v>
      </c>
      <c r="J69" s="50" t="s">
        <v>52</v>
      </c>
      <c r="K69" s="50" t="s">
        <v>53</v>
      </c>
    </row>
    <row r="70" spans="2:11" ht="54.75" customHeight="1">
      <c r="B70" s="15" t="s">
        <v>103</v>
      </c>
      <c r="C70" s="36"/>
      <c r="D70" s="135" t="s">
        <v>94</v>
      </c>
      <c r="E70" s="135" t="s">
        <v>63</v>
      </c>
      <c r="F70" s="135" t="s">
        <v>116</v>
      </c>
      <c r="G70" s="135" t="s">
        <v>95</v>
      </c>
      <c r="H70" s="135" t="s">
        <v>64</v>
      </c>
      <c r="I70" s="117" t="s">
        <v>98</v>
      </c>
      <c r="J70" s="137" t="s">
        <v>65</v>
      </c>
      <c r="K70" s="139" t="s">
        <v>66</v>
      </c>
    </row>
    <row r="71" spans="2:11" ht="52.5" customHeight="1">
      <c r="B71" s="15" t="s">
        <v>67</v>
      </c>
      <c r="C71" s="36"/>
      <c r="D71" s="141"/>
      <c r="E71" s="142"/>
      <c r="F71" s="136"/>
      <c r="G71" s="136"/>
      <c r="H71" s="136"/>
      <c r="I71" s="51">
        <v>0</v>
      </c>
      <c r="J71" s="138"/>
      <c r="K71" s="140"/>
    </row>
    <row r="72" spans="2:11" ht="35.25" customHeight="1">
      <c r="B72" s="20" t="s">
        <v>104</v>
      </c>
      <c r="C72" s="36"/>
      <c r="D72" s="118" t="s">
        <v>108</v>
      </c>
      <c r="E72" s="105" t="s">
        <v>115</v>
      </c>
      <c r="F72" s="119" t="s">
        <v>99</v>
      </c>
      <c r="G72" s="47" t="s">
        <v>100</v>
      </c>
      <c r="H72" s="47" t="s">
        <v>89</v>
      </c>
      <c r="I72" s="117" t="s">
        <v>98</v>
      </c>
      <c r="J72" s="114">
        <v>371</v>
      </c>
      <c r="K72" s="114" t="s">
        <v>102</v>
      </c>
    </row>
    <row r="74" ht="18" customHeight="1">
      <c r="B74" s="68"/>
    </row>
  </sheetData>
  <sheetProtection/>
  <mergeCells count="9">
    <mergeCell ref="B44:G44"/>
    <mergeCell ref="B2:N2"/>
    <mergeCell ref="H70:H71"/>
    <mergeCell ref="J70:J71"/>
    <mergeCell ref="K70:K71"/>
    <mergeCell ref="D70:D71"/>
    <mergeCell ref="E70:E71"/>
    <mergeCell ref="F70:F71"/>
    <mergeCell ref="G70:G71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  <ignoredErrors>
    <ignoredError sqref="D38:K38 C16:L16 N16" evalError="1"/>
    <ignoredError sqref="E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Fuxová Bohuslava</cp:lastModifiedBy>
  <cp:lastPrinted>2014-03-20T09:22:08Z</cp:lastPrinted>
  <dcterms:created xsi:type="dcterms:W3CDTF">2009-05-15T08:30:53Z</dcterms:created>
  <dcterms:modified xsi:type="dcterms:W3CDTF">2014-06-12T10:26:55Z</dcterms:modified>
  <cp:category/>
  <cp:version/>
  <cp:contentType/>
  <cp:contentStatus/>
</cp:coreProperties>
</file>