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1430" windowHeight="11025" firstSheet="2" activeTab="2"/>
  </bookViews>
  <sheets>
    <sheet name="TM_Sheet1" sheetId="1" state="veryHidden" r:id="rId1"/>
    <sheet name="TM_Grafy" sheetId="2" state="veryHidden" r:id="rId2"/>
    <sheet name="PO 2011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<sst xmlns="http://schemas.openxmlformats.org/spreadsheetml/2006/main" count="99" uniqueCount="72">
  <si>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</si>
  <si>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</si>
  <si>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</si>
  <si>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</si>
  <si>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</si>
  <si>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</si>
  <si>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</si>
  <si>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</si>
  <si>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</si>
  <si>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</si>
  <si>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</si>
  <si>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</si>
  <si>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</si>
  <si>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</si>
  <si>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</si>
  <si>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</si>
  <si>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</si>
  <si>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</si>
  <si>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</si>
  <si>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</si>
  <si>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</si>
  <si>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</si>
  <si>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</si>
  <si>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</si>
  <si>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</si>
  <si>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292 / 2</t>
  </si>
  <si>
    <t>472 / 2</t>
  </si>
  <si>
    <t>316 / 1</t>
  </si>
  <si>
    <t>235 / 2</t>
  </si>
  <si>
    <t>364 / 2</t>
  </si>
  <si>
    <t>302 / 1</t>
  </si>
  <si>
    <t>645 / 2</t>
  </si>
  <si>
    <t>286 / 2</t>
  </si>
  <si>
    <t>Příspěvek HMP na diváka (vlastní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</si>
  <si>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</si>
  <si>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</si>
  <si>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</si>
  <si>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</si>
  <si>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</si>
  <si>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</si>
  <si>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</si>
  <si>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</si>
  <si>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</si>
  <si>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</si>
  <si>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</si>
  <si>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</si>
  <si>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</si>
  <si>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</si>
  <si>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</si>
  <si>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</si>
  <si>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</si>
  <si>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</si>
  <si>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921 / 1</t>
  </si>
  <si>
    <t>Divadlo klasické operety a muzikálu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</si>
  <si>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</si>
  <si>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</si>
  <si>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</si>
  <si>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</si>
  <si>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</si>
  <si>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</si>
  <si>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</si>
  <si>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</si>
  <si>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 xml:space="preserve">                                                         Souhrnná tabulka ukazatelů příspěvkových organizací za rok 2011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</si>
  <si>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</si>
  <si>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</si>
  <si>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</si>
  <si>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</si>
  <si>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</si>
  <si>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Srovnání výsledků hospodaření příspěvkových organizací v působnosti OZV MHMP za rok 2011 (hlavní činnost) </t>
  </si>
  <si>
    <t xml:space="preserve">Míra soběstačnosti  (bez přís. HMP) </t>
  </si>
  <si>
    <t>Míra soběstačnosti (bez příspěvku HMP) *)</t>
  </si>
  <si>
    <t>*)  míra soběstačnosti = náklady/výnosy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</si>
</sst>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6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12" fillId="0" borderId="10" xfId="47" applyNumberFormat="1" applyFont="1" applyBorder="1" applyAlignment="1">
      <alignment vertical="center"/>
      <protection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3" fontId="12" fillId="0" borderId="15" xfId="47" applyNumberFormat="1" applyFont="1" applyFill="1" applyBorder="1" applyAlignment="1">
      <alignment vertical="center"/>
      <protection/>
    </xf>
    <xf numFmtId="3" fontId="10" fillId="0" borderId="0" xfId="0" applyNumberFormat="1" applyFont="1" applyAlignment="1">
      <alignment/>
    </xf>
    <xf numFmtId="3" fontId="12" fillId="0" borderId="10" xfId="47" applyNumberFormat="1" applyFont="1" applyFill="1" applyBorder="1" applyAlignment="1">
      <alignment vertical="center"/>
      <protection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9" fontId="10" fillId="0" borderId="10" xfId="50" applyFont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9" fontId="10" fillId="0" borderId="10" xfId="0" applyNumberFormat="1" applyFont="1" applyBorder="1" applyAlignment="1">
      <alignment horizontal="right" vertical="center" wrapText="1"/>
    </xf>
    <xf numFmtId="9" fontId="10" fillId="0" borderId="10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right" vertical="center"/>
    </xf>
    <xf numFmtId="9" fontId="10" fillId="0" borderId="0" xfId="0" applyNumberFormat="1" applyFont="1" applyAlignment="1">
      <alignment/>
    </xf>
    <xf numFmtId="9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9" fontId="10" fillId="0" borderId="10" xfId="0" applyNumberFormat="1" applyFont="1" applyBorder="1" applyAlignment="1">
      <alignment horizontal="right" vertical="center"/>
    </xf>
    <xf numFmtId="9" fontId="10" fillId="0" borderId="14" xfId="0" applyNumberFormat="1" applyFont="1" applyBorder="1" applyAlignment="1">
      <alignment horizontal="right" vertical="center" wrapText="1"/>
    </xf>
    <xf numFmtId="9" fontId="10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55" zoomScaleNormal="55" zoomScalePageLayoutView="0" workbookViewId="0" topLeftCell="B1">
      <selection activeCell="Q35" sqref="Q35"/>
    </sheetView>
  </sheetViews>
  <sheetFormatPr defaultColWidth="9.140625" defaultRowHeight="12.75"/>
  <cols>
    <col min="1" max="1" width="5.7109375" style="0" hidden="1" customWidth="1"/>
    <col min="2" max="2" width="57.140625" style="0" customWidth="1"/>
    <col min="3" max="3" width="14.140625" style="0" customWidth="1"/>
    <col min="4" max="4" width="15.57421875" style="0" customWidth="1"/>
    <col min="5" max="5" width="15.7109375" style="0" customWidth="1"/>
    <col min="6" max="6" width="13.8515625" style="0" customWidth="1"/>
    <col min="7" max="7" width="16.8515625" style="0" customWidth="1"/>
    <col min="8" max="8" width="16.28125" style="0" customWidth="1"/>
    <col min="9" max="9" width="16.421875" style="0" customWidth="1"/>
    <col min="10" max="10" width="18.28125" style="0" customWidth="1"/>
    <col min="11" max="11" width="16.421875" style="0" customWidth="1"/>
    <col min="12" max="12" width="18.281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80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ht="20.25">
      <c r="B4" s="11" t="s">
        <v>62</v>
      </c>
    </row>
    <row r="5" spans="2:14" ht="64.5" customHeight="1">
      <c r="B5" s="4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25" t="s">
        <v>51</v>
      </c>
      <c r="N5" s="5" t="s">
        <v>56</v>
      </c>
    </row>
    <row r="6" spans="2:14" ht="15.75">
      <c r="B6" s="6" t="s">
        <v>11</v>
      </c>
      <c r="C6" s="7"/>
      <c r="D6" s="7"/>
      <c r="E6" s="56"/>
      <c r="F6" s="7"/>
      <c r="G6" s="7"/>
      <c r="H6" s="7"/>
      <c r="I6" s="7"/>
      <c r="J6" s="7"/>
      <c r="K6" s="7"/>
      <c r="L6" s="7"/>
      <c r="N6" s="7"/>
    </row>
    <row r="7" spans="2:14" ht="20.25">
      <c r="B7" s="8" t="s">
        <v>23</v>
      </c>
      <c r="C7" s="37">
        <v>23741</v>
      </c>
      <c r="D7" s="37">
        <v>67634</v>
      </c>
      <c r="E7" s="57">
        <v>46875</v>
      </c>
      <c r="F7" s="37">
        <v>25602</v>
      </c>
      <c r="G7" s="37">
        <v>142688</v>
      </c>
      <c r="H7" s="37">
        <v>36872</v>
      </c>
      <c r="I7" s="37">
        <v>48598</v>
      </c>
      <c r="J7" s="37">
        <v>109308</v>
      </c>
      <c r="K7" s="37">
        <v>44863</v>
      </c>
      <c r="L7" s="37">
        <v>144153</v>
      </c>
      <c r="M7" s="36"/>
      <c r="N7" s="58">
        <v>31818</v>
      </c>
    </row>
    <row r="8" spans="2:14" ht="20.25">
      <c r="B8" s="8" t="s">
        <v>24</v>
      </c>
      <c r="C8" s="38">
        <v>28983</v>
      </c>
      <c r="D8" s="38">
        <v>79238</v>
      </c>
      <c r="E8" s="59">
        <v>46875</v>
      </c>
      <c r="F8" s="38">
        <v>31337</v>
      </c>
      <c r="G8" s="38">
        <v>153326</v>
      </c>
      <c r="H8" s="38">
        <v>64115</v>
      </c>
      <c r="I8" s="38">
        <v>48598</v>
      </c>
      <c r="J8" s="38">
        <v>113082</v>
      </c>
      <c r="K8" s="38">
        <v>53257</v>
      </c>
      <c r="L8" s="38">
        <v>150130</v>
      </c>
      <c r="M8" s="36"/>
      <c r="N8" s="60">
        <v>57879</v>
      </c>
    </row>
    <row r="9" spans="2:14" ht="20.25">
      <c r="B9" s="8" t="s">
        <v>65</v>
      </c>
      <c r="C9" s="38">
        <v>7957</v>
      </c>
      <c r="D9" s="38">
        <v>21729</v>
      </c>
      <c r="E9" s="38">
        <v>11367</v>
      </c>
      <c r="F9" s="38">
        <v>6000</v>
      </c>
      <c r="G9" s="38">
        <v>35925</v>
      </c>
      <c r="H9" s="38">
        <v>19052</v>
      </c>
      <c r="I9" s="38">
        <v>8641</v>
      </c>
      <c r="J9" s="38">
        <v>27099</v>
      </c>
      <c r="K9" s="38">
        <v>6152</v>
      </c>
      <c r="L9" s="38">
        <v>76063</v>
      </c>
      <c r="M9" s="36"/>
      <c r="N9" s="38">
        <v>18706</v>
      </c>
    </row>
    <row r="10" spans="2:14" ht="20.25">
      <c r="B10" s="54" t="s">
        <v>61</v>
      </c>
      <c r="C10" s="38">
        <v>7360</v>
      </c>
      <c r="D10" s="61">
        <v>12664</v>
      </c>
      <c r="E10" s="38">
        <v>10496</v>
      </c>
      <c r="F10" s="61">
        <v>5495</v>
      </c>
      <c r="G10" s="61">
        <v>32304</v>
      </c>
      <c r="H10" s="61">
        <v>16675</v>
      </c>
      <c r="I10" s="61">
        <v>8255</v>
      </c>
      <c r="J10" s="61">
        <v>24817</v>
      </c>
      <c r="K10" s="61">
        <v>5533</v>
      </c>
      <c r="L10" s="61">
        <v>73462</v>
      </c>
      <c r="M10" s="20"/>
      <c r="N10" s="62">
        <v>18185</v>
      </c>
    </row>
    <row r="11" spans="2:14" ht="20.25">
      <c r="B11" s="55" t="s">
        <v>64</v>
      </c>
      <c r="C11" s="38">
        <v>29871</v>
      </c>
      <c r="D11" s="38">
        <v>60392</v>
      </c>
      <c r="E11" s="38">
        <v>41861</v>
      </c>
      <c r="F11" s="38">
        <v>26166</v>
      </c>
      <c r="G11" s="40">
        <v>89664</v>
      </c>
      <c r="H11" s="38">
        <v>61035</v>
      </c>
      <c r="I11" s="38">
        <v>21848</v>
      </c>
      <c r="J11" s="38">
        <v>96658</v>
      </c>
      <c r="K11" s="40">
        <v>38237</v>
      </c>
      <c r="L11" s="40">
        <v>142100</v>
      </c>
      <c r="M11" s="63"/>
      <c r="N11" s="38">
        <v>102904</v>
      </c>
    </row>
    <row r="12" spans="2:14" ht="25.5" customHeight="1">
      <c r="B12" s="8" t="s">
        <v>67</v>
      </c>
      <c r="C12" s="39">
        <v>21482</v>
      </c>
      <c r="D12" s="41">
        <v>38842</v>
      </c>
      <c r="E12" s="39">
        <v>30259</v>
      </c>
      <c r="F12" s="42">
        <v>20282</v>
      </c>
      <c r="G12" s="40">
        <v>58323</v>
      </c>
      <c r="H12" s="38">
        <v>42108</v>
      </c>
      <c r="I12" s="38">
        <v>12482</v>
      </c>
      <c r="J12" s="38">
        <v>68962</v>
      </c>
      <c r="K12" s="42">
        <v>32075</v>
      </c>
      <c r="L12" s="42">
        <v>67628</v>
      </c>
      <c r="M12" s="36"/>
      <c r="N12" s="38">
        <v>85103</v>
      </c>
    </row>
    <row r="13" spans="2:14" ht="20.25">
      <c r="B13" s="6" t="s">
        <v>7</v>
      </c>
      <c r="C13" s="43"/>
      <c r="D13" s="43"/>
      <c r="E13" s="48"/>
      <c r="F13" s="43"/>
      <c r="G13" s="43"/>
      <c r="H13" s="43"/>
      <c r="I13" s="43"/>
      <c r="J13" s="43"/>
      <c r="K13" s="43"/>
      <c r="L13" s="43"/>
      <c r="M13" s="36"/>
      <c r="N13" s="43"/>
    </row>
    <row r="14" spans="2:14" ht="36">
      <c r="B14" s="8" t="s">
        <v>66</v>
      </c>
      <c r="C14" s="44">
        <v>247830</v>
      </c>
      <c r="D14" s="44">
        <v>271594</v>
      </c>
      <c r="E14" s="44">
        <v>225016</v>
      </c>
      <c r="F14" s="44">
        <v>271793</v>
      </c>
      <c r="G14" s="44">
        <v>251667</v>
      </c>
      <c r="H14" s="44">
        <v>267771</v>
      </c>
      <c r="I14" s="44">
        <v>278375</v>
      </c>
      <c r="J14" s="45">
        <v>230109</v>
      </c>
      <c r="K14" s="45">
        <v>263366</v>
      </c>
      <c r="L14" s="45">
        <v>227885</v>
      </c>
      <c r="M14" s="36"/>
      <c r="N14" s="47">
        <v>317729</v>
      </c>
    </row>
    <row r="15" spans="2:14" ht="20.25">
      <c r="B15" s="8" t="s">
        <v>70</v>
      </c>
      <c r="C15" s="76">
        <f>SUM(C9/C11)</f>
        <v>0.26637876200997623</v>
      </c>
      <c r="D15" s="76">
        <f aca="true" t="shared" si="0" ref="D15:N15">SUM(D9/D11)</f>
        <v>0.359799311167042</v>
      </c>
      <c r="E15" s="76">
        <f t="shared" si="0"/>
        <v>0.27154153030266837</v>
      </c>
      <c r="F15" s="76">
        <f t="shared" si="0"/>
        <v>0.22930520522815867</v>
      </c>
      <c r="G15" s="76">
        <f t="shared" si="0"/>
        <v>0.4006624732334047</v>
      </c>
      <c r="H15" s="76">
        <f t="shared" si="0"/>
        <v>0.31214876710084377</v>
      </c>
      <c r="I15" s="76">
        <f t="shared" si="0"/>
        <v>0.39550530941047235</v>
      </c>
      <c r="J15" s="76">
        <f t="shared" si="0"/>
        <v>0.28035961844855056</v>
      </c>
      <c r="K15" s="76">
        <f t="shared" si="0"/>
        <v>0.1608912833119753</v>
      </c>
      <c r="L15" s="76">
        <f t="shared" si="0"/>
        <v>0.5352779732582689</v>
      </c>
      <c r="M15" s="76" t="e">
        <f t="shared" si="0"/>
        <v>#DIV/0!</v>
      </c>
      <c r="N15" s="77">
        <f t="shared" si="0"/>
        <v>0.18178107750913472</v>
      </c>
    </row>
    <row r="16" spans="2:14" ht="20.25">
      <c r="B16" s="2" t="s">
        <v>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6"/>
      <c r="N16" s="46"/>
    </row>
    <row r="17" spans="2:14" ht="40.5">
      <c r="B17" s="8" t="s">
        <v>12</v>
      </c>
      <c r="C17" s="64" t="s">
        <v>25</v>
      </c>
      <c r="D17" s="44" t="s">
        <v>26</v>
      </c>
      <c r="E17" s="44" t="s">
        <v>27</v>
      </c>
      <c r="F17" s="44" t="s">
        <v>28</v>
      </c>
      <c r="G17" s="44" t="s">
        <v>54</v>
      </c>
      <c r="H17" s="44" t="s">
        <v>29</v>
      </c>
      <c r="I17" s="44" t="s">
        <v>30</v>
      </c>
      <c r="J17" s="45" t="s">
        <v>31</v>
      </c>
      <c r="K17" s="45" t="s">
        <v>32</v>
      </c>
      <c r="L17" s="45" t="s">
        <v>52</v>
      </c>
      <c r="M17" s="65" t="s">
        <v>55</v>
      </c>
      <c r="N17" s="65" t="s">
        <v>55</v>
      </c>
    </row>
    <row r="18" spans="2:14" ht="20.25">
      <c r="B18" s="8" t="s">
        <v>63</v>
      </c>
      <c r="C18" s="66">
        <v>0.782</v>
      </c>
      <c r="D18" s="66">
        <v>0.94</v>
      </c>
      <c r="E18" s="67">
        <v>0.972</v>
      </c>
      <c r="F18" s="66">
        <v>0.78</v>
      </c>
      <c r="G18" s="66">
        <v>0.87</v>
      </c>
      <c r="H18" s="66">
        <v>0.8359</v>
      </c>
      <c r="I18" s="66">
        <v>0.88</v>
      </c>
      <c r="J18" s="68">
        <v>0.7723</v>
      </c>
      <c r="K18" s="68">
        <v>0.83</v>
      </c>
      <c r="L18" s="68">
        <v>0.8932</v>
      </c>
      <c r="M18" s="69"/>
      <c r="N18" s="70">
        <v>0.6584</v>
      </c>
    </row>
    <row r="19" spans="2:14" ht="36">
      <c r="B19" s="8" t="s">
        <v>33</v>
      </c>
      <c r="C19" s="44">
        <v>680</v>
      </c>
      <c r="D19" s="44">
        <v>464</v>
      </c>
      <c r="E19" s="35">
        <v>645</v>
      </c>
      <c r="F19" s="44">
        <v>788</v>
      </c>
      <c r="G19" s="44">
        <v>352</v>
      </c>
      <c r="H19" s="44">
        <v>547</v>
      </c>
      <c r="I19" s="44">
        <v>256.84</v>
      </c>
      <c r="J19" s="45">
        <v>609.84</v>
      </c>
      <c r="K19" s="45">
        <v>497</v>
      </c>
      <c r="L19" s="45">
        <v>413.69</v>
      </c>
      <c r="M19" s="71"/>
      <c r="N19" s="78">
        <v>2675</v>
      </c>
    </row>
    <row r="20" spans="2:14" ht="20.25">
      <c r="B20" s="8" t="s">
        <v>10</v>
      </c>
      <c r="C20" s="44">
        <v>191.4</v>
      </c>
      <c r="D20" s="44">
        <v>146</v>
      </c>
      <c r="E20" s="35">
        <v>160</v>
      </c>
      <c r="F20" s="44">
        <v>139</v>
      </c>
      <c r="G20" s="44">
        <v>193</v>
      </c>
      <c r="H20" s="44">
        <v>243</v>
      </c>
      <c r="I20" s="44">
        <v>143</v>
      </c>
      <c r="J20" s="45">
        <v>217.25</v>
      </c>
      <c r="K20" s="45">
        <v>97</v>
      </c>
      <c r="L20" s="45">
        <v>489.3</v>
      </c>
      <c r="M20" s="71"/>
      <c r="N20" s="47">
        <v>203</v>
      </c>
    </row>
    <row r="21" spans="2:14" ht="20.25">
      <c r="B21" s="8" t="s">
        <v>60</v>
      </c>
      <c r="C21" s="66">
        <v>0.71</v>
      </c>
      <c r="D21" s="66">
        <v>0.92</v>
      </c>
      <c r="E21" s="72">
        <v>0.7727</v>
      </c>
      <c r="F21" s="66">
        <v>0.66</v>
      </c>
      <c r="G21" s="66">
        <v>0.64</v>
      </c>
      <c r="H21" s="66">
        <v>0.7361</v>
      </c>
      <c r="I21" s="66">
        <v>0.83</v>
      </c>
      <c r="J21" s="66">
        <v>0.6255</v>
      </c>
      <c r="K21" s="66">
        <v>0.67</v>
      </c>
      <c r="L21" s="73">
        <v>0.8453</v>
      </c>
      <c r="M21" s="74"/>
      <c r="N21" s="70">
        <v>0.3455</v>
      </c>
    </row>
    <row r="22" spans="2:14" ht="90">
      <c r="B22" s="3" t="s">
        <v>5</v>
      </c>
      <c r="C22" s="9" t="s">
        <v>34</v>
      </c>
      <c r="D22" s="9" t="s">
        <v>35</v>
      </c>
      <c r="E22" s="9" t="s">
        <v>36</v>
      </c>
      <c r="F22" s="9" t="s">
        <v>37</v>
      </c>
      <c r="G22" s="9" t="s">
        <v>38</v>
      </c>
      <c r="H22" s="9" t="s">
        <v>39</v>
      </c>
      <c r="I22" s="9" t="s">
        <v>40</v>
      </c>
      <c r="J22" s="9" t="s">
        <v>41</v>
      </c>
      <c r="K22" s="9" t="s">
        <v>42</v>
      </c>
      <c r="L22" s="24" t="s">
        <v>53</v>
      </c>
      <c r="N22" s="79" t="s">
        <v>57</v>
      </c>
    </row>
    <row r="25" ht="21" customHeight="1">
      <c r="B25" s="75" t="s">
        <v>71</v>
      </c>
    </row>
    <row r="27" spans="2:14" ht="20.25">
      <c r="B27" s="12" t="s">
        <v>49</v>
      </c>
      <c r="N27" s="30"/>
    </row>
    <row r="28" spans="1:14" ht="72">
      <c r="A28" s="10"/>
      <c r="B28" s="13" t="s">
        <v>43</v>
      </c>
      <c r="C28" s="14" t="s">
        <v>14</v>
      </c>
      <c r="D28" s="14" t="s">
        <v>44</v>
      </c>
      <c r="E28" s="14" t="s">
        <v>16</v>
      </c>
      <c r="F28" s="14" t="s">
        <v>17</v>
      </c>
      <c r="G28" s="14" t="s">
        <v>18</v>
      </c>
      <c r="H28" s="14" t="s">
        <v>19</v>
      </c>
      <c r="I28" s="14" t="s">
        <v>20</v>
      </c>
      <c r="J28" s="14" t="s">
        <v>21</v>
      </c>
      <c r="K28" s="14" t="s">
        <v>45</v>
      </c>
      <c r="L28" s="23" t="s">
        <v>51</v>
      </c>
      <c r="N28" s="27" t="s">
        <v>56</v>
      </c>
    </row>
    <row r="29" spans="1:14" ht="24.75" customHeight="1">
      <c r="A29" s="10"/>
      <c r="B29" s="15" t="s">
        <v>9</v>
      </c>
      <c r="C29" s="38">
        <v>29871</v>
      </c>
      <c r="D29" s="38">
        <v>60392</v>
      </c>
      <c r="E29" s="38">
        <v>41861</v>
      </c>
      <c r="F29" s="38">
        <v>26166</v>
      </c>
      <c r="G29" s="40">
        <v>89664</v>
      </c>
      <c r="H29" s="38">
        <v>61035</v>
      </c>
      <c r="I29" s="38">
        <v>21848</v>
      </c>
      <c r="J29" s="38">
        <v>96658</v>
      </c>
      <c r="K29" s="40">
        <v>38237</v>
      </c>
      <c r="L29" s="40">
        <v>142100</v>
      </c>
      <c r="M29" s="63"/>
      <c r="N29" s="38">
        <v>102904</v>
      </c>
    </row>
    <row r="30" spans="1:14" ht="24.75" customHeight="1">
      <c r="A30" s="10"/>
      <c r="B30" s="26" t="s">
        <v>67</v>
      </c>
      <c r="C30" s="39">
        <v>21482</v>
      </c>
      <c r="D30" s="41">
        <v>38842</v>
      </c>
      <c r="E30" s="39">
        <v>30259</v>
      </c>
      <c r="F30" s="42">
        <v>20282</v>
      </c>
      <c r="G30" s="40">
        <v>58323</v>
      </c>
      <c r="H30" s="38">
        <v>42108</v>
      </c>
      <c r="I30" s="38">
        <v>12482</v>
      </c>
      <c r="J30" s="38">
        <v>68962</v>
      </c>
      <c r="K30" s="42">
        <v>32075</v>
      </c>
      <c r="L30" s="42">
        <v>67628</v>
      </c>
      <c r="M30" s="36"/>
      <c r="N30" s="38">
        <v>85103</v>
      </c>
    </row>
    <row r="31" spans="1:14" ht="24.75" customHeight="1">
      <c r="A31" s="10"/>
      <c r="B31" s="19" t="s">
        <v>69</v>
      </c>
      <c r="C31" s="76">
        <f>SUM(C9/C11)</f>
        <v>0.26637876200997623</v>
      </c>
      <c r="D31" s="76">
        <f>SUM(D9/D11)</f>
        <v>0.359799311167042</v>
      </c>
      <c r="E31" s="76">
        <f>SUM(E9/E11)</f>
        <v>0.27154153030266837</v>
      </c>
      <c r="F31" s="76">
        <f>SUM(F9/F11)</f>
        <v>0.22930520522815867</v>
      </c>
      <c r="G31" s="76">
        <f>SUM(G9/G11)</f>
        <v>0.4006624732334047</v>
      </c>
      <c r="H31" s="76">
        <f>SUM(H9/H11)</f>
        <v>0.31214876710084377</v>
      </c>
      <c r="I31" s="76">
        <f>SUM(I9/I11)</f>
        <v>0.39550530941047235</v>
      </c>
      <c r="J31" s="76">
        <f>SUM(J9/J11)</f>
        <v>0.28035961844855056</v>
      </c>
      <c r="K31" s="76">
        <f>SUM(K9/K11)</f>
        <v>0.1608912833119753</v>
      </c>
      <c r="L31" s="76">
        <f>SUM(L9/L11)</f>
        <v>0.5352779732582689</v>
      </c>
      <c r="M31" s="76" t="e">
        <f>SUM(M9/M11)</f>
        <v>#DIV/0!</v>
      </c>
      <c r="N31" s="76">
        <f>SUM(N9/N11)</f>
        <v>0.18178107750913472</v>
      </c>
    </row>
    <row r="32" ht="18">
      <c r="N32" s="31"/>
    </row>
    <row r="33" ht="12.75">
      <c r="N33" s="29"/>
    </row>
    <row r="34" spans="2:14" ht="20.25">
      <c r="B34" s="11" t="s">
        <v>50</v>
      </c>
      <c r="N34" s="32"/>
    </row>
    <row r="35" spans="2:14" ht="72">
      <c r="B35" s="13" t="s">
        <v>46</v>
      </c>
      <c r="C35" s="14" t="s">
        <v>14</v>
      </c>
      <c r="D35" s="14" t="s">
        <v>44</v>
      </c>
      <c r="E35" s="14" t="s">
        <v>16</v>
      </c>
      <c r="F35" s="14" t="s">
        <v>17</v>
      </c>
      <c r="G35" s="14" t="s">
        <v>18</v>
      </c>
      <c r="H35" s="14" t="s">
        <v>19</v>
      </c>
      <c r="I35" s="14" t="s">
        <v>20</v>
      </c>
      <c r="J35" s="14" t="s">
        <v>21</v>
      </c>
      <c r="K35" s="14" t="s">
        <v>45</v>
      </c>
      <c r="L35" s="23" t="s">
        <v>51</v>
      </c>
      <c r="N35" s="28" t="s">
        <v>56</v>
      </c>
    </row>
    <row r="36" spans="2:14" ht="18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N36" s="26"/>
    </row>
    <row r="37" spans="2:14" ht="20.25">
      <c r="B37" s="15" t="s">
        <v>47</v>
      </c>
      <c r="C37" s="16">
        <v>200</v>
      </c>
      <c r="D37" s="16">
        <v>205</v>
      </c>
      <c r="E37" s="16">
        <v>176</v>
      </c>
      <c r="F37" s="16">
        <v>206</v>
      </c>
      <c r="G37" s="17">
        <v>497</v>
      </c>
      <c r="H37" s="17">
        <v>222</v>
      </c>
      <c r="I37" s="16">
        <v>240</v>
      </c>
      <c r="J37" s="16">
        <v>263</v>
      </c>
      <c r="K37" s="17">
        <v>300</v>
      </c>
      <c r="L37" s="17">
        <v>176</v>
      </c>
      <c r="N37" s="18">
        <v>68</v>
      </c>
    </row>
    <row r="38" spans="2:14" ht="25.5" customHeight="1">
      <c r="B38" s="50" t="s">
        <v>6</v>
      </c>
      <c r="C38" s="51">
        <v>48</v>
      </c>
      <c r="D38" s="51">
        <v>61</v>
      </c>
      <c r="E38" s="51">
        <v>0</v>
      </c>
      <c r="F38" s="51">
        <v>80</v>
      </c>
      <c r="G38" s="51">
        <v>49</v>
      </c>
      <c r="H38" s="51">
        <v>195</v>
      </c>
      <c r="I38" s="51">
        <v>0</v>
      </c>
      <c r="J38" s="51">
        <v>7</v>
      </c>
      <c r="K38" s="51">
        <v>91</v>
      </c>
      <c r="L38" s="51">
        <v>14</v>
      </c>
      <c r="M38" s="51"/>
      <c r="N38" s="51">
        <v>88</v>
      </c>
    </row>
    <row r="39" spans="2:14" ht="20.25">
      <c r="B39" s="20" t="s">
        <v>48</v>
      </c>
      <c r="C39" s="17">
        <f>SUM(C37:C38)</f>
        <v>248</v>
      </c>
      <c r="D39" s="17">
        <f aca="true" t="shared" si="1" ref="D39:N39">SUM(D37:D38)</f>
        <v>266</v>
      </c>
      <c r="E39" s="17">
        <f t="shared" si="1"/>
        <v>176</v>
      </c>
      <c r="F39" s="17">
        <f t="shared" si="1"/>
        <v>286</v>
      </c>
      <c r="G39" s="17">
        <f t="shared" si="1"/>
        <v>546</v>
      </c>
      <c r="H39" s="17">
        <f t="shared" si="1"/>
        <v>417</v>
      </c>
      <c r="I39" s="17">
        <f t="shared" si="1"/>
        <v>240</v>
      </c>
      <c r="J39" s="17">
        <f t="shared" si="1"/>
        <v>270</v>
      </c>
      <c r="K39" s="17">
        <f t="shared" si="1"/>
        <v>391</v>
      </c>
      <c r="L39" s="17">
        <f t="shared" si="1"/>
        <v>190</v>
      </c>
      <c r="M39" s="17">
        <f t="shared" si="1"/>
        <v>0</v>
      </c>
      <c r="N39" s="17">
        <f t="shared" si="1"/>
        <v>156</v>
      </c>
    </row>
    <row r="40" spans="2:14" ht="20.25">
      <c r="B40" s="20" t="s">
        <v>58</v>
      </c>
      <c r="C40" s="17">
        <v>5</v>
      </c>
      <c r="D40" s="17">
        <v>6</v>
      </c>
      <c r="E40" s="17">
        <v>4</v>
      </c>
      <c r="F40" s="17">
        <v>6</v>
      </c>
      <c r="G40" s="17">
        <v>6</v>
      </c>
      <c r="H40" s="17">
        <v>12</v>
      </c>
      <c r="I40" s="17">
        <v>1</v>
      </c>
      <c r="J40" s="17">
        <v>7</v>
      </c>
      <c r="K40" s="17">
        <v>5</v>
      </c>
      <c r="L40" s="17">
        <v>1</v>
      </c>
      <c r="M40" s="52"/>
      <c r="N40" s="53"/>
    </row>
    <row r="41" spans="2:14" ht="20.25">
      <c r="B41" s="33"/>
      <c r="C41" s="34"/>
      <c r="D41" s="34"/>
      <c r="E41" s="34"/>
      <c r="F41" s="34" t="s">
        <v>59</v>
      </c>
      <c r="G41" s="34"/>
      <c r="H41" s="34"/>
      <c r="I41" s="34"/>
      <c r="J41" s="34"/>
      <c r="K41" s="34"/>
      <c r="L41" s="34"/>
      <c r="N41" s="49"/>
    </row>
  </sheetData>
  <sheetProtection/>
  <mergeCells count="1">
    <mergeCell ref="B2:N2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2012-08-23T10:53:28Z</cp:lastPrinted>
  <dcterms:created xsi:type="dcterms:W3CDTF">2009-05-15T08:30:53Z</dcterms:created>
  <dcterms:modified xsi:type="dcterms:W3CDTF">2014-06-12T10:28:27Z</dcterms:modified>
  <cp:category/>
  <cp:version/>
  <cp:contentType/>
  <cp:contentStatus/>
</cp:coreProperties>
</file>