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0" windowWidth="15180" windowHeight="8835" activeTab="2"/>
  </bookViews>
  <sheets>
    <sheet name="pavouk" sheetId="1" r:id="rId1"/>
    <sheet name="SR - běžné 06" sheetId="2" r:id="rId2"/>
    <sheet name="SR 2011 - KV kap.06" sheetId="3" r:id="rId3"/>
  </sheets>
  <definedNames/>
  <calcPr fullCalcOnLoad="1"/>
</workbook>
</file>

<file path=xl/sharedStrings.xml><?xml version="1.0" encoding="utf-8"?>
<sst xmlns="http://schemas.openxmlformats.org/spreadsheetml/2006/main" count="216" uniqueCount="175">
  <si>
    <t>Odd., §</t>
  </si>
  <si>
    <t>položka</t>
  </si>
  <si>
    <t>ORGANIZACE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</si>
  <si>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</si>
  <si>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</si>
  <si>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</si>
  <si>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</si>
  <si>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</si>
  <si>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</si>
  <si>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</si>
  <si>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</si>
  <si>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 xml:space="preserve">¨9. Švandovo divadlo 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</si>
  <si>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</si>
  <si>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</si>
  <si>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</si>
  <si>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</si>
  <si>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</si>
  <si>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</t>
  </si>
  <si>
    <t>16. Nár.kult.pam.Vyšehrad</t>
  </si>
  <si>
    <t>17. Městská knihovna</t>
  </si>
  <si>
    <t>C e l k e m  :</t>
  </si>
  <si>
    <t>Cena primátora</t>
  </si>
  <si>
    <t>KUL - služby</t>
  </si>
  <si>
    <t>KUL - cestovní ruch</t>
  </si>
  <si>
    <t>5229, (4121)</t>
  </si>
  <si>
    <t>MČ - dotace knihovny dle rozpisu</t>
  </si>
  <si>
    <t>KUL - rezerva</t>
  </si>
  <si>
    <t>Církev.objekty v majetku církví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</si>
  <si>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</si>
  <si>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</si>
  <si>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</si>
  <si>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</si>
  <si>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</si>
  <si>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</si>
  <si>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</si>
  <si>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</si>
  <si>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</si>
  <si>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 xml:space="preserve">OKP - granty </t>
  </si>
  <si>
    <t>OKP - koncepce</t>
  </si>
  <si>
    <t>Karlův most</t>
  </si>
  <si>
    <t>Celkem :</t>
  </si>
  <si>
    <t>Tělovýchova - granty</t>
  </si>
  <si>
    <t>Církevní objekty v maj.města</t>
  </si>
  <si>
    <t>KUL - partnerství</t>
  </si>
  <si>
    <t>KUL - granty víceleté</t>
  </si>
  <si>
    <t>KUL - cest.ruch - granty</t>
  </si>
  <si>
    <t>KUL - granty - jednoleté</t>
  </si>
  <si>
    <t>v Kč</t>
  </si>
  <si>
    <t>menšiny</t>
  </si>
  <si>
    <t>nový limit</t>
  </si>
  <si>
    <t>Kap. 0662</t>
  </si>
  <si>
    <t>Návrh  2011</t>
  </si>
  <si>
    <t>Botanická zahrada hl.m.Prahy</t>
  </si>
  <si>
    <t>Zoologická zahrada</t>
  </si>
  <si>
    <t>Kap. 0262</t>
  </si>
  <si>
    <t>Vypracovala : Kocourová</t>
  </si>
  <si>
    <t xml:space="preserve">Kapitola 0662  c e l k e m  - radní Kaucký </t>
  </si>
  <si>
    <t>RADNÍ  KAUCKÝ   - KAPITOLA 06    C E L K E M  :</t>
  </si>
  <si>
    <t>NÁM. WEINERT - KAPITOLA 06   C E L K E M   :</t>
  </si>
  <si>
    <t>KAPITOLA  06    C E L K E M    :</t>
  </si>
  <si>
    <t>KAPITOLA 0262   - správce Mgr.Kabický</t>
  </si>
  <si>
    <t>Kap. 0661 - Ing.Weinert, CSc.</t>
  </si>
  <si>
    <t>Kap. 0680 - Ing.Weinert, CSc.</t>
  </si>
  <si>
    <t>Kap. 0647 - Mgr. Kaucký</t>
  </si>
  <si>
    <t>Kapitola o 683 - Mgr. Kaucký</t>
  </si>
  <si>
    <t>Kapitola 0662  - odd.kultury a cest.ruchu - Mgr. Kaucký</t>
  </si>
  <si>
    <t>Kapitola 0662  - PO - Mgr. Kaucký</t>
  </si>
  <si>
    <t>KAPITOLA 06</t>
  </si>
  <si>
    <t>BĚŽNÉ VÝDAJE</t>
  </si>
  <si>
    <t>KAPITÁLOVÉ VÝDAJE</t>
  </si>
  <si>
    <t>CÍRKEV</t>
  </si>
  <si>
    <t>památková péče</t>
  </si>
  <si>
    <t>Církev v maj.církví</t>
  </si>
  <si>
    <t>Církev v maj.města</t>
  </si>
  <si>
    <t>rez.+knih.+plastiky MČ</t>
  </si>
  <si>
    <t>sekret.radní</t>
  </si>
  <si>
    <t>OSM</t>
  </si>
  <si>
    <t>pam.péče - granty</t>
  </si>
  <si>
    <t>pam.péče služby</t>
  </si>
  <si>
    <t>přísp.organizace</t>
  </si>
  <si>
    <t>záležitosti kultury</t>
  </si>
  <si>
    <t>granty KUL</t>
  </si>
  <si>
    <t>partnerství</t>
  </si>
  <si>
    <t>cestovní ruch</t>
  </si>
  <si>
    <t>(produkce se zahr.městy a služby)</t>
  </si>
  <si>
    <t>transform.org.</t>
  </si>
  <si>
    <t>1 leté</t>
  </si>
  <si>
    <t>Podpora příjezd. turistiky+ služby</t>
  </si>
  <si>
    <t>granty</t>
  </si>
  <si>
    <t>a víceleté granty</t>
  </si>
  <si>
    <t>TJ granty</t>
  </si>
  <si>
    <t>Ing.Weinert</t>
  </si>
  <si>
    <t>kap.0647</t>
  </si>
  <si>
    <t xml:space="preserve"> radní Kaucký</t>
  </si>
  <si>
    <t xml:space="preserve"> nám Weinert</t>
  </si>
  <si>
    <t>Kultura</t>
  </si>
  <si>
    <t>a cest.ruch</t>
  </si>
  <si>
    <t>OMI</t>
  </si>
  <si>
    <t xml:space="preserve">Kultura </t>
  </si>
  <si>
    <t>Galerie hl.m.Prahy</t>
  </si>
  <si>
    <t>Divadlo Na Vinohradech</t>
  </si>
  <si>
    <t>Doplnění osvětl.parku</t>
  </si>
  <si>
    <t>č.akce</t>
  </si>
  <si>
    <t>0000000</t>
  </si>
  <si>
    <t>Název akce</t>
  </si>
  <si>
    <t>částka</t>
  </si>
  <si>
    <t>celkem</t>
  </si>
  <si>
    <t>Divadlo pod Palmovkou</t>
  </si>
  <si>
    <t>Stavební úpravy v hledišti a foyeru</t>
  </si>
  <si>
    <t>0041300</t>
  </si>
  <si>
    <t>Hudební divadlo v Karlíně</t>
  </si>
  <si>
    <t>Dovybavení zvuk.zařízení</t>
  </si>
  <si>
    <t>Pražská informační služba</t>
  </si>
  <si>
    <t>Rek.zrcadlového bludiště Praha</t>
  </si>
  <si>
    <t>Dopl.a úprava klimatizace - MKP</t>
  </si>
  <si>
    <t>Poříz.kamer.systému - galerie MKP</t>
  </si>
  <si>
    <t>Poříz.výtahu- U Kamen.zvonu</t>
  </si>
  <si>
    <t>Rek.a restaurování - pomník J.Husa</t>
  </si>
  <si>
    <t>Rek.domu zahradníka - Trojský zámek</t>
  </si>
  <si>
    <t>Rek.části střechy -U Kamen.zvonu</t>
  </si>
  <si>
    <t>Stav.úpravy - U Kamen.zvonu</t>
  </si>
  <si>
    <t>Úpravy vč.klimatizce -U Zlat.prstenu</t>
  </si>
  <si>
    <t>Rek.Rothmayerovy vily</t>
  </si>
  <si>
    <t>0040047</t>
  </si>
  <si>
    <t>Inf.systém evidence uměl.předmětů</t>
  </si>
  <si>
    <t>0040917</t>
  </si>
  <si>
    <t>Rek.Pražského domu fotografie</t>
  </si>
  <si>
    <t>0041272</t>
  </si>
  <si>
    <t>Kopie soklu sv.Borgiáše-Karlův most</t>
  </si>
  <si>
    <t>0041273</t>
  </si>
  <si>
    <t>Muzeum hl.m.Prahy</t>
  </si>
  <si>
    <t>Poříz.velkokapacit.centrál.digit.depozitáře</t>
  </si>
  <si>
    <t>Rek.budovy "D" - Stodůlky</t>
  </si>
  <si>
    <t>Dostavba budov v areálu Vojtěchov</t>
  </si>
  <si>
    <t>0004740</t>
  </si>
  <si>
    <t>Rek.a obnova hl.budovy a výst.nové</t>
  </si>
  <si>
    <t>0007778</t>
  </si>
  <si>
    <t>Městská divadla pražská</t>
  </si>
  <si>
    <t>Rekonstr.divadla ROKOKO</t>
  </si>
  <si>
    <t>0040470</t>
  </si>
  <si>
    <t>Nár.kultur.pam.Vyšehrad</t>
  </si>
  <si>
    <t>Výst.podzem.garáží u Cihelné brány</t>
  </si>
  <si>
    <t>Úprava nástup.prostoru u Gorlice</t>
  </si>
  <si>
    <t>Městská knihovna v Praze</t>
  </si>
  <si>
    <t>Výst.knihovny Petřiny</t>
  </si>
  <si>
    <t>Rek.a modernizace ústředí MK</t>
  </si>
  <si>
    <t>0004246</t>
  </si>
  <si>
    <t>Příspěvkové organizace   c e l k e m   :</t>
  </si>
  <si>
    <t>Převod z r.2010</t>
  </si>
  <si>
    <t xml:space="preserve">OMI - </t>
  </si>
  <si>
    <t>Park vodních sportů</t>
  </si>
  <si>
    <t>SMT</t>
  </si>
  <si>
    <t>TV - inv.granty</t>
  </si>
  <si>
    <t>0008239</t>
  </si>
  <si>
    <t xml:space="preserve">REZERVA KAP. 06 </t>
  </si>
  <si>
    <t>KAPITOLA    06    C E L K E M    :</t>
  </si>
  <si>
    <t>MHMP - OMI</t>
  </si>
  <si>
    <t>Slovanská epopej</t>
  </si>
  <si>
    <t>0006122</t>
  </si>
  <si>
    <t>Servisní střediska čtyři mariny</t>
  </si>
  <si>
    <t>0040050</t>
  </si>
  <si>
    <t>Průmyslový palác - Výstaviště</t>
  </si>
  <si>
    <t>0040774</t>
  </si>
  <si>
    <t>Kapitola 06 - radní Kaucký   c e l k e m  :</t>
  </si>
  <si>
    <t>Kapitola 06  - nám.Weinert   c e l k e m  :</t>
  </si>
  <si>
    <t>rezerva OK</t>
  </si>
  <si>
    <t xml:space="preserve">OMI </t>
  </si>
  <si>
    <t>radní Kaucký</t>
  </si>
  <si>
    <t>nám.Weinert</t>
  </si>
  <si>
    <t xml:space="preserve">PO </t>
  </si>
  <si>
    <t xml:space="preserve"> SCHVÁLENÝ   ROZPOČET   NA   ROK  2011 - neinvestiční výdaje</t>
  </si>
  <si>
    <t>Schválený rozpočet</t>
  </si>
  <si>
    <t>Dne : 22.2.2011</t>
  </si>
  <si>
    <t>SR 2011</t>
  </si>
  <si>
    <t xml:space="preserve"> SCHVÁLENÝ  ROZPOČET  NA R. 2011  - kapitálové výdaje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</si>
</sst>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0"/>
      <name val="Arial CE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color indexed="10"/>
      <name val="Arial Narrow"/>
      <family val="2"/>
    </font>
    <font>
      <b/>
      <i/>
      <sz val="11"/>
      <name val="Arial Narrow"/>
      <family val="2"/>
    </font>
    <font>
      <sz val="12"/>
      <color indexed="53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b/>
      <sz val="12"/>
      <color indexed="52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sz val="14"/>
      <name val="Arial Narrow"/>
      <family val="2"/>
    </font>
    <font>
      <b/>
      <sz val="14"/>
      <color indexed="10"/>
      <name val="Arial Narrow"/>
      <family val="2"/>
    </font>
    <font>
      <b/>
      <sz val="14"/>
      <name val="Arial CE"/>
      <family val="2"/>
    </font>
    <font>
      <sz val="14"/>
      <name val="Arial CE"/>
      <family val="0"/>
    </font>
    <font>
      <b/>
      <i/>
      <sz val="14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6"/>
      <color indexed="63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 style="thin"/>
      <bottom style="double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9" xfId="0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0" borderId="26" xfId="0" applyFont="1" applyBorder="1" applyAlignment="1">
      <alignment/>
    </xf>
    <xf numFmtId="3" fontId="9" fillId="0" borderId="27" xfId="0" applyNumberFormat="1" applyFont="1" applyBorder="1" applyAlignment="1">
      <alignment/>
    </xf>
    <xf numFmtId="3" fontId="7" fillId="33" borderId="28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10" fillId="0" borderId="13" xfId="0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10" fillId="0" borderId="20" xfId="0" applyFont="1" applyBorder="1" applyAlignment="1">
      <alignment/>
    </xf>
    <xf numFmtId="3" fontId="9" fillId="0" borderId="33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3" xfId="0" applyFont="1" applyBorder="1" applyAlignment="1">
      <alignment/>
    </xf>
    <xf numFmtId="0" fontId="10" fillId="0" borderId="21" xfId="0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37" xfId="0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11" fillId="34" borderId="3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40" xfId="0" applyFont="1" applyBorder="1" applyAlignment="1">
      <alignment horizontal="right"/>
    </xf>
    <xf numFmtId="0" fontId="9" fillId="0" borderId="40" xfId="0" applyFont="1" applyFill="1" applyBorder="1" applyAlignment="1">
      <alignment/>
    </xf>
    <xf numFmtId="0" fontId="9" fillId="0" borderId="41" xfId="0" applyFont="1" applyBorder="1" applyAlignment="1">
      <alignment/>
    </xf>
    <xf numFmtId="0" fontId="9" fillId="0" borderId="41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43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38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9" fillId="0" borderId="44" xfId="0" applyNumberFormat="1" applyFont="1" applyBorder="1" applyAlignment="1">
      <alignment/>
    </xf>
    <xf numFmtId="3" fontId="7" fillId="33" borderId="4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46" xfId="0" applyFont="1" applyBorder="1" applyAlignment="1">
      <alignment/>
    </xf>
    <xf numFmtId="0" fontId="9" fillId="0" borderId="44" xfId="0" applyFont="1" applyBorder="1" applyAlignment="1">
      <alignment/>
    </xf>
    <xf numFmtId="3" fontId="16" fillId="33" borderId="28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64" fontId="18" fillId="0" borderId="0" xfId="38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9" fillId="0" borderId="46" xfId="0" applyNumberFormat="1" applyFont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7" xfId="0" applyFont="1" applyFill="1" applyBorder="1" applyAlignment="1">
      <alignment horizontal="left"/>
    </xf>
    <xf numFmtId="0" fontId="4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7" fillId="33" borderId="48" xfId="0" applyNumberFormat="1" applyFont="1" applyFill="1" applyBorder="1" applyAlignment="1">
      <alignment/>
    </xf>
    <xf numFmtId="0" fontId="15" fillId="33" borderId="44" xfId="0" applyFont="1" applyFill="1" applyBorder="1" applyAlignment="1">
      <alignment/>
    </xf>
    <xf numFmtId="3" fontId="15" fillId="33" borderId="49" xfId="0" applyNumberFormat="1" applyFont="1" applyFill="1" applyBorder="1" applyAlignment="1">
      <alignment/>
    </xf>
    <xf numFmtId="0" fontId="9" fillId="0" borderId="50" xfId="0" applyFont="1" applyBorder="1" applyAlignment="1">
      <alignment/>
    </xf>
    <xf numFmtId="3" fontId="15" fillId="33" borderId="28" xfId="0" applyNumberFormat="1" applyFont="1" applyFill="1" applyBorder="1" applyAlignment="1">
      <alignment/>
    </xf>
    <xf numFmtId="3" fontId="15" fillId="33" borderId="48" xfId="0" applyNumberFormat="1" applyFont="1" applyFill="1" applyBorder="1" applyAlignment="1">
      <alignment/>
    </xf>
    <xf numFmtId="0" fontId="15" fillId="33" borderId="44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47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40" xfId="0" applyFont="1" applyFill="1" applyBorder="1" applyAlignment="1">
      <alignment/>
    </xf>
    <xf numFmtId="0" fontId="9" fillId="35" borderId="39" xfId="0" applyFont="1" applyFill="1" applyBorder="1" applyAlignment="1">
      <alignment horizontal="left"/>
    </xf>
    <xf numFmtId="3" fontId="7" fillId="36" borderId="48" xfId="0" applyNumberFormat="1" applyFont="1" applyFill="1" applyBorder="1" applyAlignment="1">
      <alignment/>
    </xf>
    <xf numFmtId="0" fontId="11" fillId="35" borderId="39" xfId="0" applyFont="1" applyFill="1" applyBorder="1" applyAlignment="1">
      <alignment/>
    </xf>
    <xf numFmtId="3" fontId="9" fillId="35" borderId="51" xfId="0" applyNumberFormat="1" applyFont="1" applyFill="1" applyBorder="1" applyAlignment="1">
      <alignment/>
    </xf>
    <xf numFmtId="3" fontId="9" fillId="35" borderId="52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15" fillId="36" borderId="44" xfId="0" applyFont="1" applyFill="1" applyBorder="1" applyAlignment="1">
      <alignment/>
    </xf>
    <xf numFmtId="0" fontId="3" fillId="0" borderId="0" xfId="0" applyFont="1" applyAlignment="1">
      <alignment/>
    </xf>
    <xf numFmtId="3" fontId="15" fillId="36" borderId="49" xfId="0" applyNumberFormat="1" applyFont="1" applyFill="1" applyBorder="1" applyAlignment="1">
      <alignment/>
    </xf>
    <xf numFmtId="0" fontId="16" fillId="37" borderId="44" xfId="0" applyFont="1" applyFill="1" applyBorder="1" applyAlignment="1">
      <alignment/>
    </xf>
    <xf numFmtId="3" fontId="16" fillId="37" borderId="53" xfId="0" applyNumberFormat="1" applyFont="1" applyFill="1" applyBorder="1" applyAlignment="1">
      <alignment/>
    </xf>
    <xf numFmtId="3" fontId="16" fillId="37" borderId="49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5" fillId="0" borderId="13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1" fillId="33" borderId="50" xfId="0" applyFont="1" applyFill="1" applyBorder="1" applyAlignment="1">
      <alignment/>
    </xf>
    <xf numFmtId="3" fontId="7" fillId="33" borderId="53" xfId="0" applyNumberFormat="1" applyFont="1" applyFill="1" applyBorder="1" applyAlignment="1">
      <alignment/>
    </xf>
    <xf numFmtId="0" fontId="9" fillId="33" borderId="5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37" xfId="0" applyFont="1" applyBorder="1" applyAlignment="1">
      <alignment/>
    </xf>
    <xf numFmtId="0" fontId="4" fillId="0" borderId="54" xfId="0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0" fontId="3" fillId="0" borderId="55" xfId="0" applyFont="1" applyBorder="1" applyAlignment="1">
      <alignment/>
    </xf>
    <xf numFmtId="0" fontId="8" fillId="0" borderId="55" xfId="0" applyFont="1" applyBorder="1" applyAlignment="1">
      <alignment/>
    </xf>
    <xf numFmtId="0" fontId="10" fillId="0" borderId="42" xfId="0" applyFont="1" applyBorder="1" applyAlignment="1">
      <alignment/>
    </xf>
    <xf numFmtId="0" fontId="6" fillId="0" borderId="29" xfId="0" applyFont="1" applyBorder="1" applyAlignment="1">
      <alignment horizontal="centerContinuous"/>
    </xf>
    <xf numFmtId="0" fontId="6" fillId="0" borderId="40" xfId="0" applyFont="1" applyBorder="1" applyAlignment="1">
      <alignment horizontal="centerContinuous"/>
    </xf>
    <xf numFmtId="0" fontId="7" fillId="0" borderId="40" xfId="0" applyFont="1" applyBorder="1" applyAlignment="1">
      <alignment/>
    </xf>
    <xf numFmtId="0" fontId="5" fillId="34" borderId="51" xfId="0" applyFont="1" applyFill="1" applyBorder="1" applyAlignment="1">
      <alignment horizontal="center"/>
    </xf>
    <xf numFmtId="0" fontId="3" fillId="0" borderId="56" xfId="0" applyFont="1" applyBorder="1" applyAlignment="1">
      <alignment/>
    </xf>
    <xf numFmtId="0" fontId="5" fillId="34" borderId="57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58" xfId="0" applyFont="1" applyBorder="1" applyAlignment="1">
      <alignment/>
    </xf>
    <xf numFmtId="0" fontId="7" fillId="38" borderId="58" xfId="0" applyFont="1" applyFill="1" applyBorder="1" applyAlignment="1">
      <alignment/>
    </xf>
    <xf numFmtId="3" fontId="7" fillId="38" borderId="59" xfId="0" applyNumberFormat="1" applyFont="1" applyFill="1" applyBorder="1" applyAlignment="1">
      <alignment/>
    </xf>
    <xf numFmtId="0" fontId="10" fillId="0" borderId="43" xfId="0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165" fontId="16" fillId="0" borderId="0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horizontal="center"/>
    </xf>
    <xf numFmtId="4" fontId="3" fillId="0" borderId="25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27" fillId="0" borderId="61" xfId="0" applyNumberFormat="1" applyFont="1" applyBorder="1" applyAlignment="1">
      <alignment/>
    </xf>
    <xf numFmtId="3" fontId="28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3" fontId="27" fillId="0" borderId="60" xfId="0" applyNumberFormat="1" applyFont="1" applyBorder="1" applyAlignment="1">
      <alignment/>
    </xf>
    <xf numFmtId="3" fontId="27" fillId="0" borderId="61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7" fillId="0" borderId="46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 horizontal="center"/>
    </xf>
    <xf numFmtId="3" fontId="27" fillId="0" borderId="25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3" fillId="0" borderId="46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4" fontId="6" fillId="0" borderId="0" xfId="0" applyNumberFormat="1" applyFont="1" applyBorder="1" applyAlignment="1">
      <alignment/>
    </xf>
    <xf numFmtId="4" fontId="6" fillId="39" borderId="62" xfId="0" applyNumberFormat="1" applyFont="1" applyFill="1" applyBorder="1" applyAlignment="1">
      <alignment horizontal="center"/>
    </xf>
    <xf numFmtId="4" fontId="15" fillId="33" borderId="62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165" fontId="3" fillId="39" borderId="45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3" fontId="10" fillId="40" borderId="45" xfId="0" applyNumberFormat="1" applyFont="1" applyFill="1" applyBorder="1" applyAlignment="1">
      <alignment horizontal="center"/>
    </xf>
    <xf numFmtId="4" fontId="30" fillId="0" borderId="0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3" fontId="4" fillId="41" borderId="63" xfId="0" applyNumberFormat="1" applyFont="1" applyFill="1" applyBorder="1" applyAlignment="1">
      <alignment horizontal="center"/>
    </xf>
    <xf numFmtId="3" fontId="4" fillId="41" borderId="6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30" fillId="0" borderId="0" xfId="0" applyNumberFormat="1" applyFont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4" fontId="10" fillId="41" borderId="62" xfId="0" applyNumberFormat="1" applyFont="1" applyFill="1" applyBorder="1" applyAlignment="1">
      <alignment horizontal="center"/>
    </xf>
    <xf numFmtId="3" fontId="10" fillId="41" borderId="62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49" fontId="11" fillId="33" borderId="62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/>
    </xf>
    <xf numFmtId="4" fontId="3" fillId="41" borderId="45" xfId="0" applyNumberFormat="1" applyFont="1" applyFill="1" applyBorder="1" applyAlignment="1">
      <alignment/>
    </xf>
    <xf numFmtId="3" fontId="10" fillId="41" borderId="45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3" fontId="3" fillId="33" borderId="45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20" fillId="37" borderId="62" xfId="0" applyNumberFormat="1" applyFont="1" applyFill="1" applyBorder="1" applyAlignment="1">
      <alignment horizontal="center"/>
    </xf>
    <xf numFmtId="165" fontId="20" fillId="40" borderId="62" xfId="0" applyNumberFormat="1" applyFont="1" applyFill="1" applyBorder="1" applyAlignment="1">
      <alignment horizontal="center"/>
    </xf>
    <xf numFmtId="3" fontId="4" fillId="40" borderId="62" xfId="0" applyNumberFormat="1" applyFont="1" applyFill="1" applyBorder="1" applyAlignment="1">
      <alignment horizontal="center"/>
    </xf>
    <xf numFmtId="3" fontId="20" fillId="40" borderId="62" xfId="0" applyNumberFormat="1" applyFont="1" applyFill="1" applyBorder="1" applyAlignment="1">
      <alignment horizontal="center"/>
    </xf>
    <xf numFmtId="3" fontId="4" fillId="40" borderId="63" xfId="0" applyNumberFormat="1" applyFont="1" applyFill="1" applyBorder="1" applyAlignment="1">
      <alignment horizontal="center"/>
    </xf>
    <xf numFmtId="4" fontId="30" fillId="0" borderId="0" xfId="0" applyNumberFormat="1" applyFont="1" applyBorder="1" applyAlignment="1">
      <alignment horizontal="left"/>
    </xf>
    <xf numFmtId="3" fontId="10" fillId="37" borderId="62" xfId="0" applyNumberFormat="1" applyFont="1" applyFill="1" applyBorder="1" applyAlignment="1">
      <alignment horizontal="center"/>
    </xf>
    <xf numFmtId="3" fontId="10" fillId="40" borderId="62" xfId="0" applyNumberFormat="1" applyFont="1" applyFill="1" applyBorder="1" applyAlignment="1">
      <alignment horizontal="center"/>
    </xf>
    <xf numFmtId="3" fontId="9" fillId="40" borderId="62" xfId="0" applyNumberFormat="1" applyFont="1" applyFill="1" applyBorder="1" applyAlignment="1">
      <alignment horizontal="center"/>
    </xf>
    <xf numFmtId="49" fontId="10" fillId="40" borderId="6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center"/>
    </xf>
    <xf numFmtId="3" fontId="10" fillId="37" borderId="45" xfId="0" applyNumberFormat="1" applyFont="1" applyFill="1" applyBorder="1" applyAlignment="1">
      <alignment horizontal="center"/>
    </xf>
    <xf numFmtId="3" fontId="30" fillId="40" borderId="45" xfId="0" applyNumberFormat="1" applyFont="1" applyFill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3" fontId="20" fillId="40" borderId="63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9" fillId="40" borderId="63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left"/>
    </xf>
    <xf numFmtId="4" fontId="31" fillId="0" borderId="0" xfId="0" applyNumberFormat="1" applyFont="1" applyBorder="1" applyAlignment="1">
      <alignment/>
    </xf>
    <xf numFmtId="165" fontId="31" fillId="0" borderId="0" xfId="0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center"/>
    </xf>
    <xf numFmtId="3" fontId="32" fillId="40" borderId="6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 horizontal="center"/>
    </xf>
    <xf numFmtId="4" fontId="3" fillId="40" borderId="62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1" fillId="0" borderId="0" xfId="0" applyNumberFormat="1" applyFont="1" applyBorder="1" applyAlignment="1">
      <alignment horizontal="left"/>
    </xf>
    <xf numFmtId="165" fontId="31" fillId="0" borderId="0" xfId="0" applyNumberFormat="1" applyFont="1" applyBorder="1" applyAlignment="1">
      <alignment/>
    </xf>
    <xf numFmtId="3" fontId="3" fillId="40" borderId="45" xfId="0" applyNumberFormat="1" applyFont="1" applyFill="1" applyBorder="1" applyAlignment="1">
      <alignment/>
    </xf>
    <xf numFmtId="4" fontId="6" fillId="40" borderId="45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30" fillId="0" borderId="0" xfId="0" applyNumberFormat="1" applyFont="1" applyBorder="1" applyAlignment="1">
      <alignment/>
    </xf>
    <xf numFmtId="3" fontId="32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left"/>
    </xf>
    <xf numFmtId="165" fontId="8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4" fontId="3" fillId="33" borderId="28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3" fontId="11" fillId="33" borderId="62" xfId="0" applyNumberFormat="1" applyFont="1" applyFill="1" applyBorder="1" applyAlignment="1">
      <alignment horizontal="center"/>
    </xf>
    <xf numFmtId="3" fontId="10" fillId="33" borderId="45" xfId="0" applyNumberFormat="1" applyFont="1" applyFill="1" applyBorder="1" applyAlignment="1">
      <alignment horizontal="center"/>
    </xf>
    <xf numFmtId="3" fontId="9" fillId="40" borderId="63" xfId="0" applyNumberFormat="1" applyFont="1" applyFill="1" applyBorder="1" applyAlignment="1">
      <alignment horizontal="center"/>
    </xf>
    <xf numFmtId="4" fontId="10" fillId="40" borderId="6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165" fontId="15" fillId="33" borderId="45" xfId="0" applyNumberFormat="1" applyFont="1" applyFill="1" applyBorder="1" applyAlignment="1">
      <alignment horizontal="center"/>
    </xf>
    <xf numFmtId="3" fontId="15" fillId="39" borderId="63" xfId="0" applyNumberFormat="1" applyFont="1" applyFill="1" applyBorder="1" applyAlignment="1">
      <alignment horizontal="center"/>
    </xf>
    <xf numFmtId="4" fontId="21" fillId="0" borderId="0" xfId="0" applyNumberFormat="1" applyFont="1" applyBorder="1" applyAlignment="1">
      <alignment/>
    </xf>
    <xf numFmtId="3" fontId="15" fillId="33" borderId="63" xfId="0" applyNumberFormat="1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165" fontId="15" fillId="33" borderId="63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/>
    </xf>
    <xf numFmtId="3" fontId="25" fillId="33" borderId="63" xfId="0" applyNumberFormat="1" applyFont="1" applyFill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7" fillId="33" borderId="45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/>
    </xf>
    <xf numFmtId="49" fontId="9" fillId="0" borderId="21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37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9" fillId="0" borderId="49" xfId="0" applyFont="1" applyBorder="1" applyAlignment="1">
      <alignment/>
    </xf>
    <xf numFmtId="0" fontId="11" fillId="0" borderId="38" xfId="0" applyFont="1" applyBorder="1" applyAlignment="1">
      <alignment/>
    </xf>
    <xf numFmtId="0" fontId="10" fillId="0" borderId="38" xfId="0" applyFont="1" applyBorder="1" applyAlignment="1">
      <alignment/>
    </xf>
    <xf numFmtId="49" fontId="9" fillId="0" borderId="44" xfId="0" applyNumberFormat="1" applyFont="1" applyBorder="1" applyAlignment="1">
      <alignment horizontal="right"/>
    </xf>
    <xf numFmtId="3" fontId="9" fillId="0" borderId="44" xfId="0" applyNumberFormat="1" applyFont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49" fontId="9" fillId="0" borderId="27" xfId="0" applyNumberFormat="1" applyFont="1" applyFill="1" applyBorder="1" applyAlignment="1">
      <alignment horizontal="right"/>
    </xf>
    <xf numFmtId="49" fontId="9" fillId="0" borderId="44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right"/>
    </xf>
    <xf numFmtId="49" fontId="9" fillId="0" borderId="46" xfId="0" applyNumberFormat="1" applyFont="1" applyFill="1" applyBorder="1" applyAlignment="1">
      <alignment horizontal="right"/>
    </xf>
    <xf numFmtId="3" fontId="7" fillId="0" borderId="45" xfId="0" applyNumberFormat="1" applyFont="1" applyBorder="1" applyAlignment="1">
      <alignment/>
    </xf>
    <xf numFmtId="0" fontId="11" fillId="0" borderId="24" xfId="0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64" xfId="0" applyNumberFormat="1" applyFont="1" applyBorder="1" applyAlignment="1">
      <alignment/>
    </xf>
    <xf numFmtId="3" fontId="9" fillId="0" borderId="65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61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45" xfId="0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49" fontId="9" fillId="0" borderId="45" xfId="0" applyNumberFormat="1" applyFont="1" applyBorder="1" applyAlignment="1">
      <alignment horizontal="right"/>
    </xf>
    <xf numFmtId="0" fontId="11" fillId="0" borderId="63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45" xfId="0" applyFont="1" applyBorder="1" applyAlignment="1">
      <alignment/>
    </xf>
    <xf numFmtId="3" fontId="15" fillId="33" borderId="45" xfId="0" applyNumberFormat="1" applyFont="1" applyFill="1" applyBorder="1" applyAlignment="1">
      <alignment/>
    </xf>
    <xf numFmtId="164" fontId="9" fillId="0" borderId="0" xfId="38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9" fillId="0" borderId="66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68" xfId="0" applyFont="1" applyBorder="1" applyAlignment="1">
      <alignment/>
    </xf>
    <xf numFmtId="3" fontId="9" fillId="0" borderId="69" xfId="0" applyNumberFormat="1" applyFont="1" applyBorder="1" applyAlignment="1">
      <alignment/>
    </xf>
    <xf numFmtId="3" fontId="9" fillId="33" borderId="31" xfId="0" applyNumberFormat="1" applyFont="1" applyFill="1" applyBorder="1" applyAlignment="1">
      <alignment/>
    </xf>
    <xf numFmtId="3" fontId="9" fillId="33" borderId="70" xfId="0" applyNumberFormat="1" applyFont="1" applyFill="1" applyBorder="1" applyAlignment="1">
      <alignment/>
    </xf>
    <xf numFmtId="3" fontId="9" fillId="33" borderId="34" xfId="0" applyNumberFormat="1" applyFont="1" applyFill="1" applyBorder="1" applyAlignment="1">
      <alignment/>
    </xf>
    <xf numFmtId="3" fontId="9" fillId="33" borderId="71" xfId="0" applyNumberFormat="1" applyFont="1" applyFill="1" applyBorder="1" applyAlignment="1">
      <alignment/>
    </xf>
    <xf numFmtId="3" fontId="9" fillId="33" borderId="25" xfId="0" applyNumberFormat="1" applyFont="1" applyFill="1" applyBorder="1" applyAlignment="1">
      <alignment/>
    </xf>
    <xf numFmtId="3" fontId="7" fillId="33" borderId="25" xfId="0" applyNumberFormat="1" applyFont="1" applyFill="1" applyBorder="1" applyAlignment="1">
      <alignment/>
    </xf>
    <xf numFmtId="0" fontId="15" fillId="34" borderId="44" xfId="0" applyFont="1" applyFill="1" applyBorder="1" applyAlignment="1">
      <alignment/>
    </xf>
    <xf numFmtId="3" fontId="15" fillId="34" borderId="53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70" xfId="0" applyFont="1" applyFill="1" applyBorder="1" applyAlignment="1">
      <alignment horizontal="center"/>
    </xf>
    <xf numFmtId="3" fontId="7" fillId="0" borderId="46" xfId="0" applyNumberFormat="1" applyFont="1" applyBorder="1" applyAlignment="1">
      <alignment/>
    </xf>
    <xf numFmtId="49" fontId="21" fillId="34" borderId="10" xfId="0" applyNumberFormat="1" applyFont="1" applyFill="1" applyBorder="1" applyAlignment="1">
      <alignment horizontal="right"/>
    </xf>
    <xf numFmtId="3" fontId="15" fillId="34" borderId="25" xfId="0" applyNumberFormat="1" applyFont="1" applyFill="1" applyBorder="1" applyAlignment="1">
      <alignment/>
    </xf>
    <xf numFmtId="49" fontId="9" fillId="33" borderId="28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164" fontId="9" fillId="0" borderId="0" xfId="3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64" fontId="7" fillId="0" borderId="0" xfId="38" applyNumberFormat="1" applyFont="1" applyFill="1" applyBorder="1" applyAlignment="1">
      <alignment/>
    </xf>
    <xf numFmtId="164" fontId="3" fillId="0" borderId="0" xfId="3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37" borderId="44" xfId="0" applyFont="1" applyFill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0" fontId="11" fillId="0" borderId="28" xfId="0" applyFont="1" applyBorder="1" applyAlignment="1">
      <alignment/>
    </xf>
    <xf numFmtId="3" fontId="9" fillId="0" borderId="53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49" fontId="9" fillId="0" borderId="31" xfId="0" applyNumberFormat="1" applyFont="1" applyBorder="1" applyAlignment="1">
      <alignment horizontal="right"/>
    </xf>
    <xf numFmtId="3" fontId="20" fillId="0" borderId="31" xfId="0" applyNumberFormat="1" applyFont="1" applyBorder="1" applyAlignment="1">
      <alignment/>
    </xf>
    <xf numFmtId="3" fontId="9" fillId="0" borderId="72" xfId="0" applyNumberFormat="1" applyFont="1" applyBorder="1" applyAlignment="1">
      <alignment/>
    </xf>
    <xf numFmtId="3" fontId="9" fillId="33" borderId="72" xfId="0" applyNumberFormat="1" applyFont="1" applyFill="1" applyBorder="1" applyAlignment="1">
      <alignment/>
    </xf>
    <xf numFmtId="3" fontId="20" fillId="0" borderId="45" xfId="0" applyNumberFormat="1" applyFont="1" applyBorder="1" applyAlignment="1">
      <alignment/>
    </xf>
    <xf numFmtId="3" fontId="16" fillId="33" borderId="44" xfId="0" applyNumberFormat="1" applyFont="1" applyFill="1" applyBorder="1" applyAlignment="1">
      <alignment/>
    </xf>
    <xf numFmtId="49" fontId="33" fillId="33" borderId="53" xfId="0" applyNumberFormat="1" applyFont="1" applyFill="1" applyBorder="1" applyAlignment="1">
      <alignment horizontal="right"/>
    </xf>
    <xf numFmtId="3" fontId="16" fillId="33" borderId="49" xfId="0" applyNumberFormat="1" applyFont="1" applyFill="1" applyBorder="1" applyAlignment="1">
      <alignment/>
    </xf>
    <xf numFmtId="3" fontId="16" fillId="37" borderId="28" xfId="0" applyNumberFormat="1" applyFont="1" applyFill="1" applyBorder="1" applyAlignment="1">
      <alignment/>
    </xf>
    <xf numFmtId="0" fontId="16" fillId="42" borderId="38" xfId="0" applyFont="1" applyFill="1" applyBorder="1" applyAlignment="1">
      <alignment/>
    </xf>
    <xf numFmtId="3" fontId="16" fillId="42" borderId="50" xfId="0" applyNumberFormat="1" applyFont="1" applyFill="1" applyBorder="1" applyAlignment="1">
      <alignment/>
    </xf>
    <xf numFmtId="3" fontId="16" fillId="42" borderId="28" xfId="0" applyNumberFormat="1" applyFont="1" applyFill="1" applyBorder="1" applyAlignment="1">
      <alignment/>
    </xf>
    <xf numFmtId="0" fontId="9" fillId="0" borderId="54" xfId="0" applyFont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10" fillId="0" borderId="60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70" xfId="0" applyNumberFormat="1" applyFont="1" applyFill="1" applyBorder="1" applyAlignment="1">
      <alignment/>
    </xf>
    <xf numFmtId="3" fontId="15" fillId="37" borderId="45" xfId="0" applyNumberFormat="1" applyFont="1" applyFill="1" applyBorder="1" applyAlignment="1">
      <alignment/>
    </xf>
    <xf numFmtId="3" fontId="20" fillId="0" borderId="72" xfId="0" applyNumberFormat="1" applyFont="1" applyFill="1" applyBorder="1" applyAlignment="1">
      <alignment/>
    </xf>
    <xf numFmtId="3" fontId="20" fillId="0" borderId="69" xfId="0" applyNumberFormat="1" applyFont="1" applyFill="1" applyBorder="1" applyAlignment="1">
      <alignment/>
    </xf>
    <xf numFmtId="3" fontId="20" fillId="0" borderId="65" xfId="0" applyNumberFormat="1" applyFont="1" applyFill="1" applyBorder="1" applyAlignment="1">
      <alignment/>
    </xf>
    <xf numFmtId="3" fontId="15" fillId="33" borderId="2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 horizontal="right"/>
    </xf>
    <xf numFmtId="49" fontId="9" fillId="0" borderId="34" xfId="0" applyNumberFormat="1" applyFont="1" applyFill="1" applyBorder="1" applyAlignment="1">
      <alignment horizontal="right"/>
    </xf>
    <xf numFmtId="49" fontId="9" fillId="0" borderId="70" xfId="0" applyNumberFormat="1" applyFont="1" applyFill="1" applyBorder="1" applyAlignment="1">
      <alignment horizontal="right"/>
    </xf>
    <xf numFmtId="49" fontId="21" fillId="33" borderId="45" xfId="0" applyNumberFormat="1" applyFont="1" applyFill="1" applyBorder="1" applyAlignment="1">
      <alignment horizontal="right"/>
    </xf>
    <xf numFmtId="49" fontId="9" fillId="0" borderId="30" xfId="0" applyNumberFormat="1" applyFont="1" applyFill="1" applyBorder="1" applyAlignment="1">
      <alignment horizontal="right"/>
    </xf>
    <xf numFmtId="49" fontId="9" fillId="0" borderId="64" xfId="0" applyNumberFormat="1" applyFont="1" applyFill="1" applyBorder="1" applyAlignment="1">
      <alignment horizontal="right"/>
    </xf>
    <xf numFmtId="3" fontId="15" fillId="37" borderId="10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3" fontId="20" fillId="0" borderId="70" xfId="0" applyNumberFormat="1" applyFont="1" applyFill="1" applyBorder="1" applyAlignment="1">
      <alignment/>
    </xf>
    <xf numFmtId="3" fontId="9" fillId="33" borderId="69" xfId="0" applyNumberFormat="1" applyFont="1" applyFill="1" applyBorder="1" applyAlignment="1">
      <alignment/>
    </xf>
    <xf numFmtId="3" fontId="9" fillId="33" borderId="65" xfId="0" applyNumberFormat="1" applyFont="1" applyFill="1" applyBorder="1" applyAlignment="1">
      <alignment/>
    </xf>
    <xf numFmtId="3" fontId="21" fillId="33" borderId="45" xfId="0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/>
    </xf>
    <xf numFmtId="3" fontId="9" fillId="0" borderId="65" xfId="0" applyNumberFormat="1" applyFont="1" applyFill="1" applyBorder="1" applyAlignment="1">
      <alignment/>
    </xf>
    <xf numFmtId="3" fontId="15" fillId="37" borderId="25" xfId="0" applyNumberFormat="1" applyFont="1" applyFill="1" applyBorder="1" applyAlignment="1">
      <alignment/>
    </xf>
    <xf numFmtId="3" fontId="15" fillId="34" borderId="28" xfId="0" applyNumberFormat="1" applyFont="1" applyFill="1" applyBorder="1" applyAlignment="1">
      <alignment/>
    </xf>
    <xf numFmtId="3" fontId="21" fillId="34" borderId="2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3" fontId="6" fillId="33" borderId="62" xfId="0" applyNumberFormat="1" applyFont="1" applyFill="1" applyBorder="1" applyAlignment="1">
      <alignment horizontal="center"/>
    </xf>
    <xf numFmtId="3" fontId="15" fillId="37" borderId="63" xfId="0" applyNumberFormat="1" applyFont="1" applyFill="1" applyBorder="1" applyAlignment="1">
      <alignment horizontal="center"/>
    </xf>
    <xf numFmtId="3" fontId="7" fillId="37" borderId="62" xfId="0" applyNumberFormat="1" applyFont="1" applyFill="1" applyBorder="1" applyAlignment="1">
      <alignment horizontal="center"/>
    </xf>
    <xf numFmtId="3" fontId="3" fillId="37" borderId="45" xfId="0" applyNumberFormat="1" applyFont="1" applyFill="1" applyBorder="1" applyAlignment="1">
      <alignment horizontal="center"/>
    </xf>
    <xf numFmtId="3" fontId="10" fillId="40" borderId="63" xfId="0" applyNumberFormat="1" applyFont="1" applyFill="1" applyBorder="1" applyAlignment="1">
      <alignment horizontal="center"/>
    </xf>
    <xf numFmtId="3" fontId="30" fillId="40" borderId="45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3" fillId="37" borderId="28" xfId="0" applyNumberFormat="1" applyFont="1" applyFill="1" applyBorder="1" applyAlignment="1">
      <alignment/>
    </xf>
    <xf numFmtId="4" fontId="3" fillId="0" borderId="61" xfId="0" applyNumberFormat="1" applyFont="1" applyBorder="1" applyAlignment="1">
      <alignment/>
    </xf>
    <xf numFmtId="3" fontId="4" fillId="33" borderId="28" xfId="0" applyNumberFormat="1" applyFont="1" applyFill="1" applyBorder="1" applyAlignment="1">
      <alignment/>
    </xf>
    <xf numFmtId="0" fontId="10" fillId="43" borderId="50" xfId="0" applyFont="1" applyFill="1" applyBorder="1" applyAlignment="1">
      <alignment/>
    </xf>
    <xf numFmtId="3" fontId="7" fillId="36" borderId="28" xfId="0" applyNumberFormat="1" applyFont="1" applyFill="1" applyBorder="1" applyAlignment="1">
      <alignment/>
    </xf>
    <xf numFmtId="3" fontId="7" fillId="40" borderId="34" xfId="0" applyNumberFormat="1" applyFont="1" applyFill="1" applyBorder="1" applyAlignment="1">
      <alignment/>
    </xf>
    <xf numFmtId="3" fontId="7" fillId="40" borderId="71" xfId="0" applyNumberFormat="1" applyFont="1" applyFill="1" applyBorder="1" applyAlignment="1">
      <alignment/>
    </xf>
    <xf numFmtId="3" fontId="7" fillId="40" borderId="73" xfId="0" applyNumberFormat="1" applyFont="1" applyFill="1" applyBorder="1" applyAlignment="1">
      <alignment/>
    </xf>
    <xf numFmtId="3" fontId="7" fillId="40" borderId="31" xfId="0" applyNumberFormat="1" applyFont="1" applyFill="1" applyBorder="1" applyAlignment="1">
      <alignment/>
    </xf>
    <xf numFmtId="3" fontId="7" fillId="40" borderId="51" xfId="0" applyNumberFormat="1" applyFont="1" applyFill="1" applyBorder="1" applyAlignment="1">
      <alignment/>
    </xf>
    <xf numFmtId="3" fontId="7" fillId="40" borderId="74" xfId="0" applyNumberFormat="1" applyFont="1" applyFill="1" applyBorder="1" applyAlignment="1">
      <alignment/>
    </xf>
    <xf numFmtId="3" fontId="7" fillId="40" borderId="52" xfId="0" applyNumberFormat="1" applyFont="1" applyFill="1" applyBorder="1" applyAlignment="1">
      <alignment/>
    </xf>
    <xf numFmtId="3" fontId="7" fillId="34" borderId="75" xfId="0" applyNumberFormat="1" applyFont="1" applyFill="1" applyBorder="1" applyAlignment="1">
      <alignment/>
    </xf>
    <xf numFmtId="3" fontId="7" fillId="34" borderId="76" xfId="0" applyNumberFormat="1" applyFont="1" applyFill="1" applyBorder="1" applyAlignment="1">
      <alignment/>
    </xf>
    <xf numFmtId="0" fontId="7" fillId="40" borderId="31" xfId="0" applyFont="1" applyFill="1" applyBorder="1" applyAlignment="1">
      <alignment horizontal="center"/>
    </xf>
    <xf numFmtId="0" fontId="7" fillId="40" borderId="77" xfId="0" applyFont="1" applyFill="1" applyBorder="1" applyAlignment="1">
      <alignment horizontal="center"/>
    </xf>
    <xf numFmtId="3" fontId="7" fillId="0" borderId="44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33" borderId="28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4" fontId="6" fillId="37" borderId="62" xfId="0" applyNumberFormat="1" applyFont="1" applyFill="1" applyBorder="1" applyAlignment="1">
      <alignment horizontal="center"/>
    </xf>
    <xf numFmtId="165" fontId="3" fillId="37" borderId="45" xfId="0" applyNumberFormat="1" applyFont="1" applyFill="1" applyBorder="1" applyAlignment="1">
      <alignment horizontal="center"/>
    </xf>
    <xf numFmtId="3" fontId="7" fillId="37" borderId="63" xfId="0" applyNumberFormat="1" applyFont="1" applyFill="1" applyBorder="1" applyAlignment="1">
      <alignment horizontal="center"/>
    </xf>
    <xf numFmtId="3" fontId="26" fillId="0" borderId="54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165" fontId="29" fillId="0" borderId="54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165" fontId="29" fillId="0" borderId="18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3" fontId="29" fillId="0" borderId="54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34" fillId="0" borderId="54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4" fontId="34" fillId="0" borderId="18" xfId="0" applyNumberFormat="1" applyFont="1" applyBorder="1" applyAlignment="1">
      <alignment horizontal="center"/>
    </xf>
    <xf numFmtId="3" fontId="26" fillId="0" borderId="60" xfId="0" applyNumberFormat="1" applyFont="1" applyBorder="1" applyAlignment="1">
      <alignment horizontal="center"/>
    </xf>
    <xf numFmtId="3" fontId="26" fillId="0" borderId="6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001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33540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687050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449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468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334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00100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875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345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202055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20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468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735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19</xdr:col>
      <xdr:colOff>209550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335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468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20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106870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34588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123825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10</xdr:col>
      <xdr:colOff>95250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791325" y="0"/>
          <a:ext cx="389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334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20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29250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8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735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8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3340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001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46875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602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602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3340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33450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8001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27</xdr:col>
      <xdr:colOff>28575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7354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602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133540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19</xdr:col>
      <xdr:colOff>209550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335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8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602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73545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868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868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0</xdr:row>
      <xdr:rowOff>0</xdr:rowOff>
    </xdr:from>
    <xdr:to>
      <xdr:col>31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8688050" y="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571500</xdr:colOff>
      <xdr:row>0</xdr:row>
      <xdr:rowOff>0</xdr:rowOff>
    </xdr:from>
    <xdr:to>
      <xdr:col>31</xdr:col>
      <xdr:colOff>571500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171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173545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735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002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33450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202055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133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3335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133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266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3335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0005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1123950</xdr:colOff>
      <xdr:row>0</xdr:row>
      <xdr:rowOff>0</xdr:rowOff>
    </xdr:from>
    <xdr:to>
      <xdr:col>4</xdr:col>
      <xdr:colOff>695325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379095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600075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726757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0</xdr:row>
      <xdr:rowOff>0</xdr:rowOff>
    </xdr:from>
    <xdr:to>
      <xdr:col>18</xdr:col>
      <xdr:colOff>542925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12871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87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877425" y="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1906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9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254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666750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58674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455295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92455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7914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2544425" y="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192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10687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1254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581025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2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609600</xdr:colOff>
      <xdr:row>0</xdr:row>
      <xdr:rowOff>0</xdr:rowOff>
    </xdr:from>
    <xdr:to>
      <xdr:col>16</xdr:col>
      <xdr:colOff>609600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254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992505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14</xdr:col>
      <xdr:colOff>590550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92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92530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5934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6581775" y="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45339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5219700" y="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590550</xdr:colOff>
      <xdr:row>0</xdr:row>
      <xdr:rowOff>0</xdr:rowOff>
    </xdr:from>
    <xdr:to>
      <xdr:col>18</xdr:col>
      <xdr:colOff>590550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261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0</xdr:row>
      <xdr:rowOff>0</xdr:rowOff>
    </xdr:from>
    <xdr:to>
      <xdr:col>22</xdr:col>
      <xdr:colOff>514350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201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31337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9105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7239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12</xdr:col>
      <xdr:colOff>552450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724852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0</xdr:row>
      <xdr:rowOff>0</xdr:rowOff>
    </xdr:from>
    <xdr:to>
      <xdr:col>12</xdr:col>
      <xdr:colOff>552450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87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609600</xdr:colOff>
      <xdr:row>0</xdr:row>
      <xdr:rowOff>0</xdr:rowOff>
    </xdr:from>
    <xdr:to>
      <xdr:col>22</xdr:col>
      <xdr:colOff>514350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2630150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718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0</xdr:row>
      <xdr:rowOff>0</xdr:rowOff>
    </xdr:from>
    <xdr:to>
      <xdr:col>20</xdr:col>
      <xdr:colOff>533400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388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0</xdr:row>
      <xdr:rowOff>0</xdr:rowOff>
    </xdr:from>
    <xdr:to>
      <xdr:col>20</xdr:col>
      <xdr:colOff>581025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393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454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43425" y="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8524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1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1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82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80975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571500</xdr:colOff>
      <xdr:row>0</xdr:row>
      <xdr:rowOff>0</xdr:rowOff>
    </xdr:from>
    <xdr:to>
      <xdr:col>6</xdr:col>
      <xdr:colOff>571500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53440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84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86740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82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828800" y="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87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7258050" y="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1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0</xdr:row>
      <xdr:rowOff>0</xdr:rowOff>
    </xdr:from>
    <xdr:to>
      <xdr:col>20</xdr:col>
      <xdr:colOff>581025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393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16</xdr:col>
      <xdr:colOff>533400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122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1259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0</xdr:row>
      <xdr:rowOff>0</xdr:rowOff>
    </xdr:from>
    <xdr:to>
      <xdr:col>20</xdr:col>
      <xdr:colOff>533400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388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0</xdr:row>
      <xdr:rowOff>0</xdr:rowOff>
    </xdr:from>
    <xdr:to>
      <xdr:col>24</xdr:col>
      <xdr:colOff>600075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5201900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0</xdr:row>
      <xdr:rowOff>0</xdr:rowOff>
    </xdr:from>
    <xdr:to>
      <xdr:col>24</xdr:col>
      <xdr:colOff>609600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663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0</xdr:row>
      <xdr:rowOff>0</xdr:rowOff>
    </xdr:from>
    <xdr:to>
      <xdr:col>28</xdr:col>
      <xdr:colOff>571500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6630650" y="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0</xdr:row>
      <xdr:rowOff>0</xdr:rowOff>
    </xdr:from>
    <xdr:to>
      <xdr:col>28</xdr:col>
      <xdr:colOff>581025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26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0</xdr:row>
      <xdr:rowOff>0</xdr:rowOff>
    </xdr:from>
    <xdr:to>
      <xdr:col>22</xdr:col>
      <xdr:colOff>533400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22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571500</xdr:colOff>
      <xdr:row>0</xdr:row>
      <xdr:rowOff>0</xdr:rowOff>
    </xdr:from>
    <xdr:to>
      <xdr:col>26</xdr:col>
      <xdr:colOff>571500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792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5876925" y="0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14</xdr:col>
      <xdr:colOff>523875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248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523875</xdr:colOff>
      <xdr:row>0</xdr:row>
      <xdr:rowOff>0</xdr:rowOff>
    </xdr:from>
    <xdr:to>
      <xdr:col>14</xdr:col>
      <xdr:colOff>523875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5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20</xdr:col>
      <xdr:colOff>581025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0687050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593407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93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53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2387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259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1122045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0</xdr:row>
      <xdr:rowOff>0</xdr:rowOff>
    </xdr:from>
    <xdr:to>
      <xdr:col>24</xdr:col>
      <xdr:colOff>647700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3935075" y="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571500</xdr:colOff>
      <xdr:row>0</xdr:row>
      <xdr:rowOff>0</xdr:rowOff>
    </xdr:from>
    <xdr:to>
      <xdr:col>24</xdr:col>
      <xdr:colOff>571500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659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0</xdr:row>
      <xdr:rowOff>0</xdr:rowOff>
    </xdr:from>
    <xdr:to>
      <xdr:col>26</xdr:col>
      <xdr:colOff>590550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66306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590550</xdr:colOff>
      <xdr:row>0</xdr:row>
      <xdr:rowOff>0</xdr:rowOff>
    </xdr:from>
    <xdr:to>
      <xdr:col>26</xdr:col>
      <xdr:colOff>590550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58578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848350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584835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8483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1249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91249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1249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 flipV="1">
          <a:off x="91344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1046797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458450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1123950</xdr:colOff>
      <xdr:row>58</xdr:row>
      <xdr:rowOff>9525</xdr:rowOff>
    </xdr:from>
    <xdr:to>
      <xdr:col>4</xdr:col>
      <xdr:colOff>1123950</xdr:colOff>
      <xdr:row>59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3790950" y="11811000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600075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726757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0</xdr:row>
      <xdr:rowOff>0</xdr:rowOff>
    </xdr:from>
    <xdr:to>
      <xdr:col>18</xdr:col>
      <xdr:colOff>542925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12871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87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877425" y="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1906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849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254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666750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58674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455295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92455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77914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2544425" y="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192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 flipH="1">
          <a:off x="10687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1254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581025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152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609600</xdr:colOff>
      <xdr:row>0</xdr:row>
      <xdr:rowOff>0</xdr:rowOff>
    </xdr:from>
    <xdr:to>
      <xdr:col>16</xdr:col>
      <xdr:colOff>609600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254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H="1">
          <a:off x="992505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14</xdr:col>
      <xdr:colOff>590550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92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192530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934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6581775" y="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45339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13</xdr:row>
      <xdr:rowOff>0</xdr:rowOff>
    </xdr:from>
    <xdr:to>
      <xdr:col>10</xdr:col>
      <xdr:colOff>571500</xdr:colOff>
      <xdr:row>13</xdr:row>
      <xdr:rowOff>0</xdr:rowOff>
    </xdr:to>
    <xdr:sp>
      <xdr:nvSpPr>
        <xdr:cNvPr id="253" name="Line 254"/>
        <xdr:cNvSpPr>
          <a:spLocks/>
        </xdr:cNvSpPr>
      </xdr:nvSpPr>
      <xdr:spPr>
        <a:xfrm>
          <a:off x="5219700" y="30099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590550</xdr:colOff>
      <xdr:row>13</xdr:row>
      <xdr:rowOff>9525</xdr:rowOff>
    </xdr:from>
    <xdr:to>
      <xdr:col>18</xdr:col>
      <xdr:colOff>590550</xdr:colOff>
      <xdr:row>13</xdr:row>
      <xdr:rowOff>219075</xdr:rowOff>
    </xdr:to>
    <xdr:sp>
      <xdr:nvSpPr>
        <xdr:cNvPr id="254" name="Line 256"/>
        <xdr:cNvSpPr>
          <a:spLocks/>
        </xdr:cNvSpPr>
      </xdr:nvSpPr>
      <xdr:spPr>
        <a:xfrm>
          <a:off x="12611100" y="3019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0</xdr:rowOff>
    </xdr:from>
    <xdr:to>
      <xdr:col>7</xdr:col>
      <xdr:colOff>95250</xdr:colOff>
      <xdr:row>13</xdr:row>
      <xdr:rowOff>0</xdr:rowOff>
    </xdr:to>
    <xdr:sp>
      <xdr:nvSpPr>
        <xdr:cNvPr id="255" name="Line 258"/>
        <xdr:cNvSpPr>
          <a:spLocks/>
        </xdr:cNvSpPr>
      </xdr:nvSpPr>
      <xdr:spPr>
        <a:xfrm>
          <a:off x="4591050" y="3009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23</xdr:row>
      <xdr:rowOff>0</xdr:rowOff>
    </xdr:from>
    <xdr:to>
      <xdr:col>10</xdr:col>
      <xdr:colOff>542925</xdr:colOff>
      <xdr:row>24</xdr:row>
      <xdr:rowOff>0</xdr:rowOff>
    </xdr:to>
    <xdr:sp>
      <xdr:nvSpPr>
        <xdr:cNvPr id="256" name="Line 259"/>
        <xdr:cNvSpPr>
          <a:spLocks/>
        </xdr:cNvSpPr>
      </xdr:nvSpPr>
      <xdr:spPr>
        <a:xfrm>
          <a:off x="7210425" y="5295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571500</xdr:colOff>
      <xdr:row>27</xdr:row>
      <xdr:rowOff>0</xdr:rowOff>
    </xdr:from>
    <xdr:to>
      <xdr:col>10</xdr:col>
      <xdr:colOff>571500</xdr:colOff>
      <xdr:row>29</xdr:row>
      <xdr:rowOff>0</xdr:rowOff>
    </xdr:to>
    <xdr:sp>
      <xdr:nvSpPr>
        <xdr:cNvPr id="257" name="Line 260"/>
        <xdr:cNvSpPr>
          <a:spLocks/>
        </xdr:cNvSpPr>
      </xdr:nvSpPr>
      <xdr:spPr>
        <a:xfrm>
          <a:off x="7239000" y="62103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28</xdr:row>
      <xdr:rowOff>0</xdr:rowOff>
    </xdr:from>
    <xdr:to>
      <xdr:col>12</xdr:col>
      <xdr:colOff>552450</xdr:colOff>
      <xdr:row>28</xdr:row>
      <xdr:rowOff>0</xdr:rowOff>
    </xdr:to>
    <xdr:sp>
      <xdr:nvSpPr>
        <xdr:cNvPr id="258" name="Line 261"/>
        <xdr:cNvSpPr>
          <a:spLocks/>
        </xdr:cNvSpPr>
      </xdr:nvSpPr>
      <xdr:spPr>
        <a:xfrm>
          <a:off x="7248525" y="64389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28</xdr:row>
      <xdr:rowOff>9525</xdr:rowOff>
    </xdr:from>
    <xdr:to>
      <xdr:col>12</xdr:col>
      <xdr:colOff>552450</xdr:colOff>
      <xdr:row>29</xdr:row>
      <xdr:rowOff>0</xdr:rowOff>
    </xdr:to>
    <xdr:sp>
      <xdr:nvSpPr>
        <xdr:cNvPr id="259" name="Line 262"/>
        <xdr:cNvSpPr>
          <a:spLocks/>
        </xdr:cNvSpPr>
      </xdr:nvSpPr>
      <xdr:spPr>
        <a:xfrm>
          <a:off x="8553450" y="6448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13</xdr:row>
      <xdr:rowOff>9525</xdr:rowOff>
    </xdr:from>
    <xdr:to>
      <xdr:col>8</xdr:col>
      <xdr:colOff>542925</xdr:colOff>
      <xdr:row>13</xdr:row>
      <xdr:rowOff>219075</xdr:rowOff>
    </xdr:to>
    <xdr:sp>
      <xdr:nvSpPr>
        <xdr:cNvPr id="260" name="Line 263"/>
        <xdr:cNvSpPr>
          <a:spLocks/>
        </xdr:cNvSpPr>
      </xdr:nvSpPr>
      <xdr:spPr>
        <a:xfrm>
          <a:off x="5876925" y="3019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9525</xdr:rowOff>
    </xdr:from>
    <xdr:to>
      <xdr:col>4</xdr:col>
      <xdr:colOff>504825</xdr:colOff>
      <xdr:row>13</xdr:row>
      <xdr:rowOff>219075</xdr:rowOff>
    </xdr:to>
    <xdr:sp>
      <xdr:nvSpPr>
        <xdr:cNvPr id="261" name="Line 264"/>
        <xdr:cNvSpPr>
          <a:spLocks/>
        </xdr:cNvSpPr>
      </xdr:nvSpPr>
      <xdr:spPr>
        <a:xfrm flipV="1">
          <a:off x="3171825" y="3019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0</xdr:rowOff>
    </xdr:from>
    <xdr:to>
      <xdr:col>6</xdr:col>
      <xdr:colOff>590550</xdr:colOff>
      <xdr:row>13</xdr:row>
      <xdr:rowOff>0</xdr:rowOff>
    </xdr:to>
    <xdr:sp>
      <xdr:nvSpPr>
        <xdr:cNvPr id="262" name="Line 265"/>
        <xdr:cNvSpPr>
          <a:spLocks/>
        </xdr:cNvSpPr>
      </xdr:nvSpPr>
      <xdr:spPr>
        <a:xfrm>
          <a:off x="3171825" y="30099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11</xdr:row>
      <xdr:rowOff>219075</xdr:rowOff>
    </xdr:from>
    <xdr:to>
      <xdr:col>20</xdr:col>
      <xdr:colOff>533400</xdr:colOff>
      <xdr:row>13</xdr:row>
      <xdr:rowOff>0</xdr:rowOff>
    </xdr:to>
    <xdr:sp>
      <xdr:nvSpPr>
        <xdr:cNvPr id="263" name="Line 266"/>
        <xdr:cNvSpPr>
          <a:spLocks/>
        </xdr:cNvSpPr>
      </xdr:nvSpPr>
      <xdr:spPr>
        <a:xfrm>
          <a:off x="13887450" y="2771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7</xdr:row>
      <xdr:rowOff>0</xdr:rowOff>
    </xdr:from>
    <xdr:to>
      <xdr:col>20</xdr:col>
      <xdr:colOff>581025</xdr:colOff>
      <xdr:row>7</xdr:row>
      <xdr:rowOff>219075</xdr:rowOff>
    </xdr:to>
    <xdr:sp>
      <xdr:nvSpPr>
        <xdr:cNvPr id="264" name="Line 267"/>
        <xdr:cNvSpPr>
          <a:spLocks/>
        </xdr:cNvSpPr>
      </xdr:nvSpPr>
      <xdr:spPr>
        <a:xfrm>
          <a:off x="13935075" y="1628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22</xdr:row>
      <xdr:rowOff>0</xdr:rowOff>
    </xdr:from>
    <xdr:to>
      <xdr:col>8</xdr:col>
      <xdr:colOff>504825</xdr:colOff>
      <xdr:row>22</xdr:row>
      <xdr:rowOff>9525</xdr:rowOff>
    </xdr:to>
    <xdr:sp>
      <xdr:nvSpPr>
        <xdr:cNvPr id="265" name="Line 269"/>
        <xdr:cNvSpPr>
          <a:spLocks/>
        </xdr:cNvSpPr>
      </xdr:nvSpPr>
      <xdr:spPr>
        <a:xfrm>
          <a:off x="5838825" y="5067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23</xdr:row>
      <xdr:rowOff>0</xdr:rowOff>
    </xdr:from>
    <xdr:to>
      <xdr:col>6</xdr:col>
      <xdr:colOff>542925</xdr:colOff>
      <xdr:row>23</xdr:row>
      <xdr:rowOff>219075</xdr:rowOff>
    </xdr:to>
    <xdr:sp>
      <xdr:nvSpPr>
        <xdr:cNvPr id="266" name="Line 271"/>
        <xdr:cNvSpPr>
          <a:spLocks/>
        </xdr:cNvSpPr>
      </xdr:nvSpPr>
      <xdr:spPr>
        <a:xfrm flipV="1">
          <a:off x="4543425" y="5295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23</xdr:row>
      <xdr:rowOff>0</xdr:rowOff>
    </xdr:from>
    <xdr:to>
      <xdr:col>12</xdr:col>
      <xdr:colOff>523875</xdr:colOff>
      <xdr:row>23</xdr:row>
      <xdr:rowOff>0</xdr:rowOff>
    </xdr:to>
    <xdr:sp>
      <xdr:nvSpPr>
        <xdr:cNvPr id="267" name="Line 272"/>
        <xdr:cNvSpPr>
          <a:spLocks/>
        </xdr:cNvSpPr>
      </xdr:nvSpPr>
      <xdr:spPr>
        <a:xfrm>
          <a:off x="4543425" y="529590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23</xdr:row>
      <xdr:rowOff>0</xdr:rowOff>
    </xdr:from>
    <xdr:to>
      <xdr:col>12</xdr:col>
      <xdr:colOff>523875</xdr:colOff>
      <xdr:row>23</xdr:row>
      <xdr:rowOff>219075</xdr:rowOff>
    </xdr:to>
    <xdr:sp>
      <xdr:nvSpPr>
        <xdr:cNvPr id="268" name="Line 273"/>
        <xdr:cNvSpPr>
          <a:spLocks/>
        </xdr:cNvSpPr>
      </xdr:nvSpPr>
      <xdr:spPr>
        <a:xfrm>
          <a:off x="8524875" y="5295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22</xdr:row>
      <xdr:rowOff>0</xdr:rowOff>
    </xdr:from>
    <xdr:to>
      <xdr:col>4</xdr:col>
      <xdr:colOff>523875</xdr:colOff>
      <xdr:row>23</xdr:row>
      <xdr:rowOff>0</xdr:rowOff>
    </xdr:to>
    <xdr:sp>
      <xdr:nvSpPr>
        <xdr:cNvPr id="269" name="Line 274"/>
        <xdr:cNvSpPr>
          <a:spLocks/>
        </xdr:cNvSpPr>
      </xdr:nvSpPr>
      <xdr:spPr>
        <a:xfrm>
          <a:off x="3190875" y="5067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23</xdr:row>
      <xdr:rowOff>9525</xdr:rowOff>
    </xdr:from>
    <xdr:to>
      <xdr:col>4</xdr:col>
      <xdr:colOff>523875</xdr:colOff>
      <xdr:row>23</xdr:row>
      <xdr:rowOff>219075</xdr:rowOff>
    </xdr:to>
    <xdr:sp>
      <xdr:nvSpPr>
        <xdr:cNvPr id="270" name="Line 275"/>
        <xdr:cNvSpPr>
          <a:spLocks/>
        </xdr:cNvSpPr>
      </xdr:nvSpPr>
      <xdr:spPr>
        <a:xfrm>
          <a:off x="3190875" y="5305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23</xdr:row>
      <xdr:rowOff>0</xdr:rowOff>
    </xdr:from>
    <xdr:to>
      <xdr:col>2</xdr:col>
      <xdr:colOff>495300</xdr:colOff>
      <xdr:row>24</xdr:row>
      <xdr:rowOff>0</xdr:rowOff>
    </xdr:to>
    <xdr:sp>
      <xdr:nvSpPr>
        <xdr:cNvPr id="271" name="Line 276"/>
        <xdr:cNvSpPr>
          <a:spLocks/>
        </xdr:cNvSpPr>
      </xdr:nvSpPr>
      <xdr:spPr>
        <a:xfrm>
          <a:off x="1828800" y="5295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23</xdr:row>
      <xdr:rowOff>0</xdr:rowOff>
    </xdr:from>
    <xdr:to>
      <xdr:col>4</xdr:col>
      <xdr:colOff>523875</xdr:colOff>
      <xdr:row>23</xdr:row>
      <xdr:rowOff>0</xdr:rowOff>
    </xdr:to>
    <xdr:sp>
      <xdr:nvSpPr>
        <xdr:cNvPr id="272" name="Line 277"/>
        <xdr:cNvSpPr>
          <a:spLocks/>
        </xdr:cNvSpPr>
      </xdr:nvSpPr>
      <xdr:spPr>
        <a:xfrm>
          <a:off x="1809750" y="52959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16</xdr:row>
      <xdr:rowOff>219075</xdr:rowOff>
    </xdr:from>
    <xdr:to>
      <xdr:col>12</xdr:col>
      <xdr:colOff>533400</xdr:colOff>
      <xdr:row>18</xdr:row>
      <xdr:rowOff>0</xdr:rowOff>
    </xdr:to>
    <xdr:sp>
      <xdr:nvSpPr>
        <xdr:cNvPr id="273" name="Line 278"/>
        <xdr:cNvSpPr>
          <a:spLocks/>
        </xdr:cNvSpPr>
      </xdr:nvSpPr>
      <xdr:spPr>
        <a:xfrm>
          <a:off x="8534400" y="3914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18</xdr:row>
      <xdr:rowOff>0</xdr:rowOff>
    </xdr:from>
    <xdr:to>
      <xdr:col>12</xdr:col>
      <xdr:colOff>533400</xdr:colOff>
      <xdr:row>19</xdr:row>
      <xdr:rowOff>0</xdr:rowOff>
    </xdr:to>
    <xdr:sp>
      <xdr:nvSpPr>
        <xdr:cNvPr id="274" name="Line 279"/>
        <xdr:cNvSpPr>
          <a:spLocks/>
        </xdr:cNvSpPr>
      </xdr:nvSpPr>
      <xdr:spPr>
        <a:xfrm>
          <a:off x="8534400" y="4152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18</xdr:row>
      <xdr:rowOff>0</xdr:rowOff>
    </xdr:from>
    <xdr:to>
      <xdr:col>14</xdr:col>
      <xdr:colOff>514350</xdr:colOff>
      <xdr:row>18</xdr:row>
      <xdr:rowOff>0</xdr:rowOff>
    </xdr:to>
    <xdr:sp>
      <xdr:nvSpPr>
        <xdr:cNvPr id="275" name="Line 280"/>
        <xdr:cNvSpPr>
          <a:spLocks/>
        </xdr:cNvSpPr>
      </xdr:nvSpPr>
      <xdr:spPr>
        <a:xfrm>
          <a:off x="8534400" y="41529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18</xdr:row>
      <xdr:rowOff>0</xdr:rowOff>
    </xdr:from>
    <xdr:to>
      <xdr:col>14</xdr:col>
      <xdr:colOff>514350</xdr:colOff>
      <xdr:row>18</xdr:row>
      <xdr:rowOff>219075</xdr:rowOff>
    </xdr:to>
    <xdr:sp>
      <xdr:nvSpPr>
        <xdr:cNvPr id="276" name="Line 281"/>
        <xdr:cNvSpPr>
          <a:spLocks/>
        </xdr:cNvSpPr>
      </xdr:nvSpPr>
      <xdr:spPr>
        <a:xfrm>
          <a:off x="9848850" y="4152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18</xdr:row>
      <xdr:rowOff>0</xdr:rowOff>
    </xdr:from>
    <xdr:to>
      <xdr:col>2</xdr:col>
      <xdr:colOff>495300</xdr:colOff>
      <xdr:row>18</xdr:row>
      <xdr:rowOff>219075</xdr:rowOff>
    </xdr:to>
    <xdr:sp>
      <xdr:nvSpPr>
        <xdr:cNvPr id="277" name="Line 284"/>
        <xdr:cNvSpPr>
          <a:spLocks/>
        </xdr:cNvSpPr>
      </xdr:nvSpPr>
      <xdr:spPr>
        <a:xfrm>
          <a:off x="1828800" y="4152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18</xdr:row>
      <xdr:rowOff>0</xdr:rowOff>
    </xdr:from>
    <xdr:to>
      <xdr:col>4</xdr:col>
      <xdr:colOff>457200</xdr:colOff>
      <xdr:row>18</xdr:row>
      <xdr:rowOff>0</xdr:rowOff>
    </xdr:to>
    <xdr:sp>
      <xdr:nvSpPr>
        <xdr:cNvPr id="278" name="Line 285"/>
        <xdr:cNvSpPr>
          <a:spLocks/>
        </xdr:cNvSpPr>
      </xdr:nvSpPr>
      <xdr:spPr>
        <a:xfrm>
          <a:off x="1828800" y="4152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17</xdr:row>
      <xdr:rowOff>0</xdr:rowOff>
    </xdr:from>
    <xdr:to>
      <xdr:col>4</xdr:col>
      <xdr:colOff>542925</xdr:colOff>
      <xdr:row>18</xdr:row>
      <xdr:rowOff>209550</xdr:rowOff>
    </xdr:to>
    <xdr:sp>
      <xdr:nvSpPr>
        <xdr:cNvPr id="279" name="Line 286"/>
        <xdr:cNvSpPr>
          <a:spLocks/>
        </xdr:cNvSpPr>
      </xdr:nvSpPr>
      <xdr:spPr>
        <a:xfrm>
          <a:off x="3209925" y="3924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11</xdr:row>
      <xdr:rowOff>219075</xdr:rowOff>
    </xdr:from>
    <xdr:to>
      <xdr:col>8</xdr:col>
      <xdr:colOff>542925</xdr:colOff>
      <xdr:row>13</xdr:row>
      <xdr:rowOff>0</xdr:rowOff>
    </xdr:to>
    <xdr:sp>
      <xdr:nvSpPr>
        <xdr:cNvPr id="280" name="Line 287"/>
        <xdr:cNvSpPr>
          <a:spLocks/>
        </xdr:cNvSpPr>
      </xdr:nvSpPr>
      <xdr:spPr>
        <a:xfrm>
          <a:off x="5876925" y="2771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13</xdr:row>
      <xdr:rowOff>0</xdr:rowOff>
    </xdr:from>
    <xdr:to>
      <xdr:col>12</xdr:col>
      <xdr:colOff>514350</xdr:colOff>
      <xdr:row>13</xdr:row>
      <xdr:rowOff>0</xdr:rowOff>
    </xdr:to>
    <xdr:sp>
      <xdr:nvSpPr>
        <xdr:cNvPr id="281" name="Line 288"/>
        <xdr:cNvSpPr>
          <a:spLocks/>
        </xdr:cNvSpPr>
      </xdr:nvSpPr>
      <xdr:spPr>
        <a:xfrm>
          <a:off x="7258050" y="30099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13</xdr:row>
      <xdr:rowOff>0</xdr:rowOff>
    </xdr:from>
    <xdr:to>
      <xdr:col>12</xdr:col>
      <xdr:colOff>514350</xdr:colOff>
      <xdr:row>13</xdr:row>
      <xdr:rowOff>219075</xdr:rowOff>
    </xdr:to>
    <xdr:sp>
      <xdr:nvSpPr>
        <xdr:cNvPr id="282" name="Line 289"/>
        <xdr:cNvSpPr>
          <a:spLocks/>
        </xdr:cNvSpPr>
      </xdr:nvSpPr>
      <xdr:spPr>
        <a:xfrm>
          <a:off x="8515350" y="3009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13</xdr:row>
      <xdr:rowOff>0</xdr:rowOff>
    </xdr:from>
    <xdr:to>
      <xdr:col>20</xdr:col>
      <xdr:colOff>533400</xdr:colOff>
      <xdr:row>13</xdr:row>
      <xdr:rowOff>219075</xdr:rowOff>
    </xdr:to>
    <xdr:sp>
      <xdr:nvSpPr>
        <xdr:cNvPr id="283" name="Line 290"/>
        <xdr:cNvSpPr>
          <a:spLocks/>
        </xdr:cNvSpPr>
      </xdr:nvSpPr>
      <xdr:spPr>
        <a:xfrm>
          <a:off x="13887450" y="3009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7</xdr:row>
      <xdr:rowOff>0</xdr:rowOff>
    </xdr:from>
    <xdr:to>
      <xdr:col>15</xdr:col>
      <xdr:colOff>228600</xdr:colOff>
      <xdr:row>7</xdr:row>
      <xdr:rowOff>0</xdr:rowOff>
    </xdr:to>
    <xdr:sp>
      <xdr:nvSpPr>
        <xdr:cNvPr id="284" name="Line 291"/>
        <xdr:cNvSpPr>
          <a:spLocks/>
        </xdr:cNvSpPr>
      </xdr:nvSpPr>
      <xdr:spPr>
        <a:xfrm flipH="1">
          <a:off x="5867400" y="1628775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7</xdr:row>
      <xdr:rowOff>0</xdr:rowOff>
    </xdr:from>
    <xdr:to>
      <xdr:col>8</xdr:col>
      <xdr:colOff>533400</xdr:colOff>
      <xdr:row>8</xdr:row>
      <xdr:rowOff>0</xdr:rowOff>
    </xdr:to>
    <xdr:sp>
      <xdr:nvSpPr>
        <xdr:cNvPr id="285" name="Line 292"/>
        <xdr:cNvSpPr>
          <a:spLocks/>
        </xdr:cNvSpPr>
      </xdr:nvSpPr>
      <xdr:spPr>
        <a:xfrm>
          <a:off x="5867400" y="1628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23</xdr:row>
      <xdr:rowOff>0</xdr:rowOff>
    </xdr:from>
    <xdr:to>
      <xdr:col>14</xdr:col>
      <xdr:colOff>523875</xdr:colOff>
      <xdr:row>23</xdr:row>
      <xdr:rowOff>0</xdr:rowOff>
    </xdr:to>
    <xdr:sp>
      <xdr:nvSpPr>
        <xdr:cNvPr id="286" name="Line 293"/>
        <xdr:cNvSpPr>
          <a:spLocks/>
        </xdr:cNvSpPr>
      </xdr:nvSpPr>
      <xdr:spPr>
        <a:xfrm>
          <a:off x="8524875" y="5295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523875</xdr:colOff>
      <xdr:row>23</xdr:row>
      <xdr:rowOff>0</xdr:rowOff>
    </xdr:from>
    <xdr:to>
      <xdr:col>14</xdr:col>
      <xdr:colOff>523875</xdr:colOff>
      <xdr:row>24</xdr:row>
      <xdr:rowOff>0</xdr:rowOff>
    </xdr:to>
    <xdr:sp>
      <xdr:nvSpPr>
        <xdr:cNvPr id="287" name="Line 294"/>
        <xdr:cNvSpPr>
          <a:spLocks/>
        </xdr:cNvSpPr>
      </xdr:nvSpPr>
      <xdr:spPr>
        <a:xfrm>
          <a:off x="9858375" y="5295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7</xdr:row>
      <xdr:rowOff>0</xdr:rowOff>
    </xdr:from>
    <xdr:to>
      <xdr:col>20</xdr:col>
      <xdr:colOff>581025</xdr:colOff>
      <xdr:row>7</xdr:row>
      <xdr:rowOff>0</xdr:rowOff>
    </xdr:to>
    <xdr:sp>
      <xdr:nvSpPr>
        <xdr:cNvPr id="288" name="Line 295"/>
        <xdr:cNvSpPr>
          <a:spLocks/>
        </xdr:cNvSpPr>
      </xdr:nvSpPr>
      <xdr:spPr>
        <a:xfrm>
          <a:off x="10687050" y="162877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14</xdr:row>
      <xdr:rowOff>0</xdr:rowOff>
    </xdr:from>
    <xdr:to>
      <xdr:col>24</xdr:col>
      <xdr:colOff>609600</xdr:colOff>
      <xdr:row>14</xdr:row>
      <xdr:rowOff>0</xdr:rowOff>
    </xdr:to>
    <xdr:sp>
      <xdr:nvSpPr>
        <xdr:cNvPr id="289" name="Line 297"/>
        <xdr:cNvSpPr>
          <a:spLocks/>
        </xdr:cNvSpPr>
      </xdr:nvSpPr>
      <xdr:spPr>
        <a:xfrm>
          <a:off x="1663065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28</xdr:row>
      <xdr:rowOff>0</xdr:rowOff>
    </xdr:from>
    <xdr:to>
      <xdr:col>12</xdr:col>
      <xdr:colOff>552450</xdr:colOff>
      <xdr:row>28</xdr:row>
      <xdr:rowOff>0</xdr:rowOff>
    </xdr:to>
    <xdr:sp>
      <xdr:nvSpPr>
        <xdr:cNvPr id="290" name="Line 298"/>
        <xdr:cNvSpPr>
          <a:spLocks/>
        </xdr:cNvSpPr>
      </xdr:nvSpPr>
      <xdr:spPr>
        <a:xfrm>
          <a:off x="85534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28</xdr:row>
      <xdr:rowOff>0</xdr:rowOff>
    </xdr:from>
    <xdr:to>
      <xdr:col>14</xdr:col>
      <xdr:colOff>581025</xdr:colOff>
      <xdr:row>29</xdr:row>
      <xdr:rowOff>0</xdr:rowOff>
    </xdr:to>
    <xdr:sp>
      <xdr:nvSpPr>
        <xdr:cNvPr id="291" name="Line 299"/>
        <xdr:cNvSpPr>
          <a:spLocks/>
        </xdr:cNvSpPr>
      </xdr:nvSpPr>
      <xdr:spPr>
        <a:xfrm>
          <a:off x="9915525" y="6438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28</xdr:row>
      <xdr:rowOff>0</xdr:rowOff>
    </xdr:from>
    <xdr:to>
      <xdr:col>16</xdr:col>
      <xdr:colOff>514350</xdr:colOff>
      <xdr:row>29</xdr:row>
      <xdr:rowOff>0</xdr:rowOff>
    </xdr:to>
    <xdr:sp>
      <xdr:nvSpPr>
        <xdr:cNvPr id="292" name="Line 300"/>
        <xdr:cNvSpPr>
          <a:spLocks/>
        </xdr:cNvSpPr>
      </xdr:nvSpPr>
      <xdr:spPr>
        <a:xfrm>
          <a:off x="11201400" y="6438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27</xdr:row>
      <xdr:rowOff>0</xdr:rowOff>
    </xdr:from>
    <xdr:to>
      <xdr:col>14</xdr:col>
      <xdr:colOff>581025</xdr:colOff>
      <xdr:row>27</xdr:row>
      <xdr:rowOff>219075</xdr:rowOff>
    </xdr:to>
    <xdr:sp>
      <xdr:nvSpPr>
        <xdr:cNvPr id="293" name="Line 301"/>
        <xdr:cNvSpPr>
          <a:spLocks/>
        </xdr:cNvSpPr>
      </xdr:nvSpPr>
      <xdr:spPr>
        <a:xfrm flipV="1">
          <a:off x="9915525" y="6210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28</xdr:row>
      <xdr:rowOff>0</xdr:rowOff>
    </xdr:from>
    <xdr:to>
      <xdr:col>16</xdr:col>
      <xdr:colOff>514350</xdr:colOff>
      <xdr:row>28</xdr:row>
      <xdr:rowOff>0</xdr:rowOff>
    </xdr:to>
    <xdr:sp>
      <xdr:nvSpPr>
        <xdr:cNvPr id="294" name="Line 302"/>
        <xdr:cNvSpPr>
          <a:spLocks/>
        </xdr:cNvSpPr>
      </xdr:nvSpPr>
      <xdr:spPr>
        <a:xfrm>
          <a:off x="9915525" y="64389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590550</xdr:colOff>
      <xdr:row>13</xdr:row>
      <xdr:rowOff>0</xdr:rowOff>
    </xdr:from>
    <xdr:to>
      <xdr:col>20</xdr:col>
      <xdr:colOff>542925</xdr:colOff>
      <xdr:row>13</xdr:row>
      <xdr:rowOff>0</xdr:rowOff>
    </xdr:to>
    <xdr:sp>
      <xdr:nvSpPr>
        <xdr:cNvPr id="295" name="Line 303"/>
        <xdr:cNvSpPr>
          <a:spLocks/>
        </xdr:cNvSpPr>
      </xdr:nvSpPr>
      <xdr:spPr>
        <a:xfrm>
          <a:off x="12611100" y="30099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13</xdr:row>
      <xdr:rowOff>0</xdr:rowOff>
    </xdr:from>
    <xdr:to>
      <xdr:col>14</xdr:col>
      <xdr:colOff>571500</xdr:colOff>
      <xdr:row>13</xdr:row>
      <xdr:rowOff>0</xdr:rowOff>
    </xdr:to>
    <xdr:sp>
      <xdr:nvSpPr>
        <xdr:cNvPr id="296" name="Line 304"/>
        <xdr:cNvSpPr>
          <a:spLocks/>
        </xdr:cNvSpPr>
      </xdr:nvSpPr>
      <xdr:spPr>
        <a:xfrm>
          <a:off x="8515350" y="30099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571500</xdr:colOff>
      <xdr:row>13</xdr:row>
      <xdr:rowOff>9525</xdr:rowOff>
    </xdr:from>
    <xdr:to>
      <xdr:col>14</xdr:col>
      <xdr:colOff>571500</xdr:colOff>
      <xdr:row>14</xdr:row>
      <xdr:rowOff>0</xdr:rowOff>
    </xdr:to>
    <xdr:sp>
      <xdr:nvSpPr>
        <xdr:cNvPr id="297" name="Line 305"/>
        <xdr:cNvSpPr>
          <a:spLocks/>
        </xdr:cNvSpPr>
      </xdr:nvSpPr>
      <xdr:spPr>
        <a:xfrm>
          <a:off x="9906000" y="3019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571500</xdr:colOff>
      <xdr:row>13</xdr:row>
      <xdr:rowOff>0</xdr:rowOff>
    </xdr:from>
    <xdr:to>
      <xdr:col>10</xdr:col>
      <xdr:colOff>571500</xdr:colOff>
      <xdr:row>14</xdr:row>
      <xdr:rowOff>0</xdr:rowOff>
    </xdr:to>
    <xdr:sp>
      <xdr:nvSpPr>
        <xdr:cNvPr id="298" name="Line 306"/>
        <xdr:cNvSpPr>
          <a:spLocks/>
        </xdr:cNvSpPr>
      </xdr:nvSpPr>
      <xdr:spPr>
        <a:xfrm>
          <a:off x="7239000" y="3009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16</xdr:row>
      <xdr:rowOff>219075</xdr:rowOff>
    </xdr:from>
    <xdr:to>
      <xdr:col>8</xdr:col>
      <xdr:colOff>542925</xdr:colOff>
      <xdr:row>24</xdr:row>
      <xdr:rowOff>0</xdr:rowOff>
    </xdr:to>
    <xdr:sp>
      <xdr:nvSpPr>
        <xdr:cNvPr id="299" name="Line 307"/>
        <xdr:cNvSpPr>
          <a:spLocks/>
        </xdr:cNvSpPr>
      </xdr:nvSpPr>
      <xdr:spPr>
        <a:xfrm>
          <a:off x="5876925" y="391477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600075</xdr:colOff>
      <xdr:row>17</xdr:row>
      <xdr:rowOff>0</xdr:rowOff>
    </xdr:from>
    <xdr:to>
      <xdr:col>18</xdr:col>
      <xdr:colOff>600075</xdr:colOff>
      <xdr:row>19</xdr:row>
      <xdr:rowOff>0</xdr:rowOff>
    </xdr:to>
    <xdr:sp>
      <xdr:nvSpPr>
        <xdr:cNvPr id="300" name="Line 309"/>
        <xdr:cNvSpPr>
          <a:spLocks/>
        </xdr:cNvSpPr>
      </xdr:nvSpPr>
      <xdr:spPr>
        <a:xfrm>
          <a:off x="12620625" y="39243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600075</xdr:colOff>
      <xdr:row>18</xdr:row>
      <xdr:rowOff>0</xdr:rowOff>
    </xdr:from>
    <xdr:to>
      <xdr:col>20</xdr:col>
      <xdr:colOff>609600</xdr:colOff>
      <xdr:row>18</xdr:row>
      <xdr:rowOff>0</xdr:rowOff>
    </xdr:to>
    <xdr:sp>
      <xdr:nvSpPr>
        <xdr:cNvPr id="301" name="Line 310"/>
        <xdr:cNvSpPr>
          <a:spLocks/>
        </xdr:cNvSpPr>
      </xdr:nvSpPr>
      <xdr:spPr>
        <a:xfrm>
          <a:off x="12620625" y="4152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619125</xdr:colOff>
      <xdr:row>18</xdr:row>
      <xdr:rowOff>0</xdr:rowOff>
    </xdr:from>
    <xdr:to>
      <xdr:col>20</xdr:col>
      <xdr:colOff>619125</xdr:colOff>
      <xdr:row>19</xdr:row>
      <xdr:rowOff>0</xdr:rowOff>
    </xdr:to>
    <xdr:sp>
      <xdr:nvSpPr>
        <xdr:cNvPr id="302" name="Line 311"/>
        <xdr:cNvSpPr>
          <a:spLocks/>
        </xdr:cNvSpPr>
      </xdr:nvSpPr>
      <xdr:spPr>
        <a:xfrm>
          <a:off x="13973175" y="4152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523875</xdr:colOff>
      <xdr:row>13</xdr:row>
      <xdr:rowOff>0</xdr:rowOff>
    </xdr:from>
    <xdr:to>
      <xdr:col>22</xdr:col>
      <xdr:colOff>571500</xdr:colOff>
      <xdr:row>13</xdr:row>
      <xdr:rowOff>0</xdr:rowOff>
    </xdr:to>
    <xdr:sp>
      <xdr:nvSpPr>
        <xdr:cNvPr id="303" name="Line 312"/>
        <xdr:cNvSpPr>
          <a:spLocks/>
        </xdr:cNvSpPr>
      </xdr:nvSpPr>
      <xdr:spPr>
        <a:xfrm>
          <a:off x="13877925" y="30099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571500</xdr:colOff>
      <xdr:row>13</xdr:row>
      <xdr:rowOff>0</xdr:rowOff>
    </xdr:from>
    <xdr:to>
      <xdr:col>22</xdr:col>
      <xdr:colOff>571500</xdr:colOff>
      <xdr:row>14</xdr:row>
      <xdr:rowOff>0</xdr:rowOff>
    </xdr:to>
    <xdr:sp>
      <xdr:nvSpPr>
        <xdr:cNvPr id="304" name="Line 313"/>
        <xdr:cNvSpPr>
          <a:spLocks/>
        </xdr:cNvSpPr>
      </xdr:nvSpPr>
      <xdr:spPr>
        <a:xfrm>
          <a:off x="15259050" y="3009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647700</xdr:colOff>
      <xdr:row>5</xdr:row>
      <xdr:rowOff>0</xdr:rowOff>
    </xdr:from>
    <xdr:to>
      <xdr:col>14</xdr:col>
      <xdr:colOff>647700</xdr:colOff>
      <xdr:row>7</xdr:row>
      <xdr:rowOff>9525</xdr:rowOff>
    </xdr:to>
    <xdr:sp>
      <xdr:nvSpPr>
        <xdr:cNvPr id="305" name="Line 314"/>
        <xdr:cNvSpPr>
          <a:spLocks/>
        </xdr:cNvSpPr>
      </xdr:nvSpPr>
      <xdr:spPr>
        <a:xfrm>
          <a:off x="9982200" y="12096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18</xdr:row>
      <xdr:rowOff>0</xdr:rowOff>
    </xdr:from>
    <xdr:to>
      <xdr:col>6</xdr:col>
      <xdr:colOff>571500</xdr:colOff>
      <xdr:row>18</xdr:row>
      <xdr:rowOff>0</xdr:rowOff>
    </xdr:to>
    <xdr:sp>
      <xdr:nvSpPr>
        <xdr:cNvPr id="306" name="Line 309"/>
        <xdr:cNvSpPr>
          <a:spLocks/>
        </xdr:cNvSpPr>
      </xdr:nvSpPr>
      <xdr:spPr>
        <a:xfrm>
          <a:off x="3162300" y="41529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571500</xdr:colOff>
      <xdr:row>18</xdr:row>
      <xdr:rowOff>9525</xdr:rowOff>
    </xdr:from>
    <xdr:to>
      <xdr:col>6</xdr:col>
      <xdr:colOff>571500</xdr:colOff>
      <xdr:row>19</xdr:row>
      <xdr:rowOff>0</xdr:rowOff>
    </xdr:to>
    <xdr:sp>
      <xdr:nvSpPr>
        <xdr:cNvPr id="307" name="Line 311"/>
        <xdr:cNvSpPr>
          <a:spLocks/>
        </xdr:cNvSpPr>
      </xdr:nvSpPr>
      <xdr:spPr>
        <a:xfrm>
          <a:off x="4572000" y="4162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14.75390625" style="169" customWidth="1"/>
    <col min="2" max="2" width="2.75390625" style="169" customWidth="1"/>
    <col min="3" max="3" width="14.75390625" style="169" customWidth="1"/>
    <col min="4" max="4" width="2.75390625" style="169" customWidth="1"/>
    <col min="5" max="5" width="14.75390625" style="169" customWidth="1"/>
    <col min="6" max="6" width="2.75390625" style="169" customWidth="1"/>
    <col min="7" max="7" width="14.75390625" style="169" customWidth="1"/>
    <col min="8" max="8" width="2.75390625" style="169" customWidth="1"/>
    <col min="9" max="9" width="14.75390625" style="169" customWidth="1"/>
    <col min="10" max="10" width="2.75390625" style="169" customWidth="1"/>
    <col min="11" max="11" width="14.75390625" style="169" customWidth="1"/>
    <col min="12" max="12" width="2.75390625" style="169" customWidth="1"/>
    <col min="13" max="13" width="14.75390625" style="169" customWidth="1"/>
    <col min="14" max="14" width="2.75390625" style="169" customWidth="1"/>
    <col min="15" max="15" width="14.75390625" style="169" customWidth="1"/>
    <col min="16" max="16" width="3.00390625" style="169" customWidth="1"/>
    <col min="17" max="17" width="14.75390625" style="169" customWidth="1"/>
    <col min="18" max="18" width="2.75390625" style="169" customWidth="1"/>
    <col min="19" max="19" width="14.75390625" style="169" customWidth="1"/>
    <col min="20" max="20" width="2.75390625" style="169" customWidth="1"/>
    <col min="21" max="21" width="14.75390625" style="169" customWidth="1"/>
    <col min="22" max="22" width="2.75390625" style="169" customWidth="1"/>
    <col min="23" max="23" width="14.75390625" style="169" customWidth="1"/>
    <col min="24" max="24" width="2.75390625" style="169" customWidth="1"/>
    <col min="25" max="25" width="14.75390625" style="169" customWidth="1"/>
    <col min="26" max="26" width="2.75390625" style="169" customWidth="1"/>
    <col min="27" max="27" width="14.75390625" style="169" customWidth="1"/>
    <col min="28" max="28" width="2.75390625" style="169" customWidth="1"/>
    <col min="29" max="29" width="14.75390625" style="169" customWidth="1"/>
    <col min="30" max="30" width="2.75390625" style="169" customWidth="1"/>
    <col min="31" max="31" width="14.75390625" style="169" customWidth="1"/>
    <col min="32" max="16384" width="9.125" style="169" customWidth="1"/>
  </cols>
  <sheetData>
    <row r="1" spans="13:18" ht="12.75">
      <c r="M1" s="171"/>
      <c r="N1" s="464"/>
      <c r="O1" s="464"/>
      <c r="P1" s="464"/>
      <c r="Q1" s="464"/>
      <c r="R1" s="172"/>
    </row>
    <row r="2" spans="13:18" ht="23.25">
      <c r="M2" s="500" t="s">
        <v>67</v>
      </c>
      <c r="N2" s="501"/>
      <c r="O2" s="501"/>
      <c r="P2" s="501"/>
      <c r="Q2" s="501"/>
      <c r="R2" s="502"/>
    </row>
    <row r="3" spans="13:18" ht="12.75">
      <c r="M3" s="173"/>
      <c r="N3" s="170"/>
      <c r="O3" s="170"/>
      <c r="P3" s="170"/>
      <c r="Q3" s="170"/>
      <c r="R3" s="174"/>
    </row>
    <row r="4" spans="13:18" ht="25.5">
      <c r="M4" s="503">
        <f>G10+S10</f>
        <v>1813121.9</v>
      </c>
      <c r="N4" s="504"/>
      <c r="O4" s="504"/>
      <c r="P4" s="504"/>
      <c r="Q4" s="504"/>
      <c r="R4" s="505"/>
    </row>
    <row r="5" spans="5:19" ht="21" thickBot="1">
      <c r="E5" s="170"/>
      <c r="F5" s="170"/>
      <c r="G5" s="170"/>
      <c r="H5" s="170"/>
      <c r="I5" s="170"/>
      <c r="J5" s="170"/>
      <c r="K5" s="176"/>
      <c r="L5" s="170"/>
      <c r="M5" s="177"/>
      <c r="N5" s="228"/>
      <c r="O5" s="178"/>
      <c r="P5" s="179"/>
      <c r="Q5" s="178"/>
      <c r="R5" s="180"/>
      <c r="S5" s="170"/>
    </row>
    <row r="6" spans="11:19" ht="20.25">
      <c r="K6" s="181"/>
      <c r="N6" s="170"/>
      <c r="O6" s="170"/>
      <c r="P6" s="170"/>
      <c r="Q6" s="170"/>
      <c r="R6" s="170"/>
      <c r="S6" s="170"/>
    </row>
    <row r="7" spans="9:19" ht="12.75"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7:19" ht="18.75" thickBot="1">
      <c r="G8" s="495"/>
      <c r="H8" s="495"/>
      <c r="I8" s="183"/>
      <c r="J8" s="183"/>
      <c r="K8" s="182"/>
      <c r="L8" s="183"/>
      <c r="M8" s="183"/>
      <c r="N8" s="183"/>
      <c r="O8" s="183"/>
      <c r="P8" s="184"/>
      <c r="Q8" s="183"/>
      <c r="R8" s="183"/>
      <c r="S8" s="170"/>
    </row>
    <row r="9" spans="7:23" ht="18" customHeight="1">
      <c r="G9" s="506"/>
      <c r="H9" s="507"/>
      <c r="I9" s="507"/>
      <c r="J9" s="185"/>
      <c r="K9" s="186"/>
      <c r="L9" s="187"/>
      <c r="M9" s="188"/>
      <c r="N9" s="187"/>
      <c r="O9" s="183"/>
      <c r="P9" s="98"/>
      <c r="Q9" s="188"/>
      <c r="R9" s="187"/>
      <c r="S9" s="189"/>
      <c r="T9" s="190"/>
      <c r="U9" s="190"/>
      <c r="V9" s="190"/>
      <c r="W9" s="191"/>
    </row>
    <row r="10" spans="7:23" ht="18" customHeight="1">
      <c r="G10" s="492">
        <f>E15+G15+I15+K15+M15+O15</f>
        <v>1489621.9</v>
      </c>
      <c r="H10" s="493"/>
      <c r="I10" s="493"/>
      <c r="J10" s="493"/>
      <c r="K10" s="494"/>
      <c r="L10" s="187"/>
      <c r="M10" s="188"/>
      <c r="N10" s="188"/>
      <c r="O10" s="495"/>
      <c r="P10" s="495"/>
      <c r="Q10" s="188"/>
      <c r="R10" s="187"/>
      <c r="S10" s="496">
        <f>S15+U15+W15+Y15</f>
        <v>323500</v>
      </c>
      <c r="T10" s="497"/>
      <c r="U10" s="497"/>
      <c r="V10" s="497"/>
      <c r="W10" s="498"/>
    </row>
    <row r="11" spans="7:23" ht="18" customHeight="1">
      <c r="G11" s="489" t="s">
        <v>68</v>
      </c>
      <c r="H11" s="490"/>
      <c r="I11" s="490"/>
      <c r="J11" s="490"/>
      <c r="K11" s="491"/>
      <c r="L11" s="187"/>
      <c r="M11" s="188"/>
      <c r="N11" s="187"/>
      <c r="O11" s="499"/>
      <c r="P11" s="499"/>
      <c r="Q11" s="188"/>
      <c r="R11" s="187"/>
      <c r="S11" s="489" t="s">
        <v>69</v>
      </c>
      <c r="T11" s="490"/>
      <c r="U11" s="490"/>
      <c r="V11" s="490"/>
      <c r="W11" s="491"/>
    </row>
    <row r="12" spans="7:25" ht="18" customHeight="1" thickBot="1">
      <c r="G12" s="192"/>
      <c r="H12" s="193"/>
      <c r="I12" s="194"/>
      <c r="J12" s="193"/>
      <c r="K12" s="195"/>
      <c r="L12" s="187"/>
      <c r="M12" s="196"/>
      <c r="N12" s="187"/>
      <c r="O12" s="183"/>
      <c r="P12" s="183"/>
      <c r="Q12" s="183"/>
      <c r="R12" s="187"/>
      <c r="S12" s="197"/>
      <c r="T12" s="198"/>
      <c r="U12" s="199"/>
      <c r="V12" s="198"/>
      <c r="W12" s="200"/>
      <c r="Y12" s="183"/>
    </row>
    <row r="13" spans="7:25" ht="18" customHeight="1">
      <c r="G13" s="183"/>
      <c r="H13" s="183"/>
      <c r="I13" s="183"/>
      <c r="J13" s="187"/>
      <c r="K13" s="183"/>
      <c r="L13" s="183"/>
      <c r="M13" s="183"/>
      <c r="N13" s="187"/>
      <c r="O13" s="183"/>
      <c r="P13" s="183"/>
      <c r="Q13" s="183"/>
      <c r="R13" s="187"/>
      <c r="S13" s="183"/>
      <c r="T13" s="183"/>
      <c r="U13" s="183"/>
      <c r="V13" s="183"/>
      <c r="W13" s="183"/>
      <c r="Y13" s="183"/>
    </row>
    <row r="14" spans="7:26" ht="18" customHeight="1" thickBot="1">
      <c r="G14" s="183"/>
      <c r="H14" s="183"/>
      <c r="I14" s="183"/>
      <c r="J14" s="187"/>
      <c r="K14" s="201"/>
      <c r="L14" s="187"/>
      <c r="M14" s="196"/>
      <c r="N14" s="187"/>
      <c r="O14" s="183"/>
      <c r="P14" s="183"/>
      <c r="Q14" s="183"/>
      <c r="R14" s="187"/>
      <c r="S14" s="187"/>
      <c r="T14" s="187"/>
      <c r="U14" s="187"/>
      <c r="V14" s="187"/>
      <c r="W14" s="202"/>
      <c r="X14" s="187"/>
      <c r="Y14" s="183"/>
      <c r="Z14" s="170"/>
    </row>
    <row r="15" spans="3:26" ht="18" customHeight="1">
      <c r="C15" s="196"/>
      <c r="E15" s="317">
        <v>222075</v>
      </c>
      <c r="F15" s="318"/>
      <c r="G15" s="315"/>
      <c r="H15" s="320"/>
      <c r="I15" s="321">
        <v>1236532.9</v>
      </c>
      <c r="J15" s="322"/>
      <c r="K15" s="323">
        <v>1266</v>
      </c>
      <c r="L15" s="322"/>
      <c r="M15" s="319">
        <f>M20+O20</f>
        <v>22748</v>
      </c>
      <c r="N15" s="324"/>
      <c r="O15" s="319">
        <v>7000</v>
      </c>
      <c r="P15" s="204"/>
      <c r="Q15" s="203"/>
      <c r="R15" s="187"/>
      <c r="S15" s="319">
        <f>S20+U20</f>
        <v>196500</v>
      </c>
      <c r="T15" s="326"/>
      <c r="U15" s="319">
        <v>19000</v>
      </c>
      <c r="V15" s="326"/>
      <c r="W15" s="455">
        <v>108000</v>
      </c>
      <c r="X15" s="326"/>
      <c r="Y15" s="315"/>
      <c r="Z15" s="170"/>
    </row>
    <row r="16" spans="3:26" ht="18" customHeight="1">
      <c r="C16" s="206"/>
      <c r="E16" s="207" t="s">
        <v>91</v>
      </c>
      <c r="F16" s="170"/>
      <c r="G16" s="484"/>
      <c r="H16" s="175"/>
      <c r="I16" s="208" t="s">
        <v>95</v>
      </c>
      <c r="J16" s="187"/>
      <c r="K16" s="245" t="s">
        <v>92</v>
      </c>
      <c r="L16" s="210"/>
      <c r="M16" s="309" t="s">
        <v>70</v>
      </c>
      <c r="N16" s="183"/>
      <c r="O16" s="309" t="s">
        <v>48</v>
      </c>
      <c r="P16" s="211"/>
      <c r="Q16" s="212"/>
      <c r="R16" s="187"/>
      <c r="S16" s="309" t="s">
        <v>98</v>
      </c>
      <c r="T16" s="205"/>
      <c r="U16" s="454" t="s">
        <v>166</v>
      </c>
      <c r="V16" s="205"/>
      <c r="W16" s="456" t="s">
        <v>97</v>
      </c>
      <c r="X16" s="205"/>
      <c r="Y16" s="203"/>
      <c r="Z16" s="170"/>
    </row>
    <row r="17" spans="3:27" ht="18" customHeight="1" thickBot="1">
      <c r="C17" s="213"/>
      <c r="D17" s="214"/>
      <c r="E17" s="215"/>
      <c r="F17" s="216"/>
      <c r="G17" s="485"/>
      <c r="H17" s="217"/>
      <c r="I17" s="316" t="s">
        <v>96</v>
      </c>
      <c r="J17" s="187"/>
      <c r="K17" s="253" t="s">
        <v>74</v>
      </c>
      <c r="L17" s="187"/>
      <c r="M17" s="310"/>
      <c r="N17" s="219"/>
      <c r="O17" s="310"/>
      <c r="P17" s="218"/>
      <c r="Q17" s="213"/>
      <c r="R17" s="220"/>
      <c r="S17" s="325" t="s">
        <v>96</v>
      </c>
      <c r="T17" s="221"/>
      <c r="U17" s="253" t="s">
        <v>167</v>
      </c>
      <c r="V17" s="221"/>
      <c r="W17" s="457" t="s">
        <v>168</v>
      </c>
      <c r="X17" s="205"/>
      <c r="Y17" s="218"/>
      <c r="Z17" s="223"/>
      <c r="AA17" s="224"/>
    </row>
    <row r="18" spans="5:26" ht="18" customHeight="1">
      <c r="E18" s="170"/>
      <c r="F18" s="170"/>
      <c r="G18" s="183"/>
      <c r="H18" s="183"/>
      <c r="I18" s="187"/>
      <c r="J18" s="187"/>
      <c r="K18" s="201"/>
      <c r="L18" s="187"/>
      <c r="M18" s="201"/>
      <c r="N18" s="187"/>
      <c r="O18" s="225"/>
      <c r="P18" s="226"/>
      <c r="Q18" s="227"/>
      <c r="R18" s="187"/>
      <c r="W18" s="170"/>
      <c r="X18" s="170"/>
      <c r="Y18" s="223"/>
      <c r="Z18" s="170"/>
    </row>
    <row r="19" spans="5:27" ht="18" customHeight="1" thickBot="1">
      <c r="E19" s="228"/>
      <c r="F19" s="170"/>
      <c r="G19" s="229"/>
      <c r="H19" s="183"/>
      <c r="I19" s="279"/>
      <c r="J19" s="95"/>
      <c r="K19" s="279"/>
      <c r="L19" s="95"/>
      <c r="M19" s="230"/>
      <c r="N19" s="183"/>
      <c r="O19" s="231"/>
      <c r="P19" s="232"/>
      <c r="Q19" s="227"/>
      <c r="R19" s="187"/>
      <c r="S19" s="238"/>
      <c r="T19" s="183"/>
      <c r="U19" s="238"/>
      <c r="V19" s="223"/>
      <c r="W19" s="223"/>
      <c r="X19" s="170"/>
      <c r="Y19" s="223"/>
      <c r="Z19" s="223"/>
      <c r="AA19" s="224"/>
    </row>
    <row r="20" spans="3:31" ht="18" customHeight="1">
      <c r="C20" s="233">
        <v>118750</v>
      </c>
      <c r="E20" s="234">
        <f>C25+E25</f>
        <v>43325</v>
      </c>
      <c r="F20" s="183"/>
      <c r="G20" s="488">
        <v>60000</v>
      </c>
      <c r="H20" s="49"/>
      <c r="I20" s="313"/>
      <c r="J20" s="235"/>
      <c r="K20" s="313"/>
      <c r="L20" s="236"/>
      <c r="M20" s="311">
        <v>18050</v>
      </c>
      <c r="N20" s="95"/>
      <c r="O20" s="311">
        <v>4698</v>
      </c>
      <c r="P20" s="237"/>
      <c r="Q20" s="238"/>
      <c r="R20" s="183"/>
      <c r="S20" s="458">
        <v>156435</v>
      </c>
      <c r="T20" s="183"/>
      <c r="U20" s="311">
        <v>40065</v>
      </c>
      <c r="V20" s="54"/>
      <c r="W20" s="238"/>
      <c r="X20" s="239"/>
      <c r="Y20" s="238"/>
      <c r="Z20" s="95"/>
      <c r="AA20" s="238"/>
      <c r="AB20" s="240"/>
      <c r="AC20" s="238"/>
      <c r="AD20" s="170"/>
      <c r="AE20" s="202"/>
    </row>
    <row r="21" spans="3:31" ht="18" customHeight="1">
      <c r="C21" s="241" t="s">
        <v>90</v>
      </c>
      <c r="E21" s="242" t="s">
        <v>71</v>
      </c>
      <c r="F21" s="219"/>
      <c r="G21" s="486" t="s">
        <v>39</v>
      </c>
      <c r="H21" s="243"/>
      <c r="I21" s="315"/>
      <c r="J21" s="244"/>
      <c r="K21" s="314"/>
      <c r="L21" s="246"/>
      <c r="M21" s="312" t="s">
        <v>72</v>
      </c>
      <c r="N21" s="247"/>
      <c r="O21" s="268" t="s">
        <v>73</v>
      </c>
      <c r="P21" s="218"/>
      <c r="Q21" s="218"/>
      <c r="R21" s="183"/>
      <c r="S21" s="269" t="s">
        <v>169</v>
      </c>
      <c r="T21" s="183"/>
      <c r="U21" s="268" t="s">
        <v>165</v>
      </c>
      <c r="V21" s="201"/>
      <c r="W21" s="248"/>
      <c r="X21" s="249"/>
      <c r="Y21" s="238"/>
      <c r="Z21" s="183"/>
      <c r="AA21" s="238"/>
      <c r="AB21" s="240"/>
      <c r="AC21" s="218"/>
      <c r="AD21" s="170"/>
      <c r="AE21" s="170"/>
    </row>
    <row r="22" spans="3:31" ht="18" customHeight="1" thickBot="1">
      <c r="C22" s="250"/>
      <c r="E22" s="251"/>
      <c r="F22" s="219"/>
      <c r="G22" s="487"/>
      <c r="H22" s="183"/>
      <c r="I22" s="209"/>
      <c r="J22" s="252"/>
      <c r="K22" s="213"/>
      <c r="L22" s="254"/>
      <c r="M22" s="222" t="s">
        <v>75</v>
      </c>
      <c r="N22" s="220"/>
      <c r="O22" s="222" t="s">
        <v>76</v>
      </c>
      <c r="P22" s="218"/>
      <c r="Q22" s="218"/>
      <c r="R22" s="183"/>
      <c r="S22" s="292"/>
      <c r="T22" s="183"/>
      <c r="U22" s="459"/>
      <c r="V22" s="183"/>
      <c r="W22" s="249"/>
      <c r="X22" s="205"/>
      <c r="Y22" s="240"/>
      <c r="Z22" s="183"/>
      <c r="AA22" s="240"/>
      <c r="AB22" s="249"/>
      <c r="AC22" s="240"/>
      <c r="AD22" s="170"/>
      <c r="AE22" s="170"/>
    </row>
    <row r="23" spans="7:27" ht="18" customHeight="1">
      <c r="G23" s="187"/>
      <c r="H23" s="187"/>
      <c r="I23" s="256"/>
      <c r="J23" s="187"/>
      <c r="K23" s="187"/>
      <c r="L23" s="187"/>
      <c r="N23" s="187"/>
      <c r="O23" s="183"/>
      <c r="P23" s="183"/>
      <c r="Q23" s="170"/>
      <c r="R23" s="187"/>
      <c r="S23" s="170"/>
      <c r="T23" s="170"/>
      <c r="U23" s="170"/>
      <c r="W23" s="170"/>
      <c r="X23" s="170"/>
      <c r="Y23" s="223"/>
      <c r="Z23" s="223"/>
      <c r="AA23" s="224"/>
    </row>
    <row r="24" spans="3:26" ht="18" customHeight="1" thickBot="1">
      <c r="C24" s="228"/>
      <c r="E24" s="228"/>
      <c r="F24" s="170"/>
      <c r="G24" s="257"/>
      <c r="H24" s="187"/>
      <c r="I24" s="258"/>
      <c r="J24" s="187"/>
      <c r="K24" s="258"/>
      <c r="L24" s="187"/>
      <c r="M24" s="259"/>
      <c r="N24" s="187"/>
      <c r="O24" s="196"/>
      <c r="P24" s="196"/>
      <c r="R24" s="187"/>
      <c r="S24" s="170"/>
      <c r="T24" s="240"/>
      <c r="U24" s="240"/>
      <c r="W24" s="170"/>
      <c r="X24" s="170"/>
      <c r="Y24" s="223"/>
      <c r="Z24" s="170"/>
    </row>
    <row r="25" spans="1:26" ht="18" customHeight="1">
      <c r="A25" s="260"/>
      <c r="C25" s="261">
        <v>38000</v>
      </c>
      <c r="D25" s="255"/>
      <c r="E25" s="261">
        <v>5325</v>
      </c>
      <c r="F25" s="183"/>
      <c r="G25" s="262">
        <v>855684</v>
      </c>
      <c r="H25" s="240"/>
      <c r="I25" s="262">
        <v>29398.9</v>
      </c>
      <c r="J25" s="240"/>
      <c r="K25" s="263">
        <v>223050</v>
      </c>
      <c r="L25" s="255"/>
      <c r="M25" s="264">
        <v>35000</v>
      </c>
      <c r="N25" s="100"/>
      <c r="O25" s="265">
        <f>O30+Q30</f>
        <v>93400</v>
      </c>
      <c r="P25" s="236"/>
      <c r="Q25" s="266"/>
      <c r="R25" s="95"/>
      <c r="S25" s="236"/>
      <c r="T25" s="236"/>
      <c r="U25" s="239"/>
      <c r="V25" s="239"/>
      <c r="W25" s="239"/>
      <c r="X25" s="239"/>
      <c r="Y25" s="223"/>
      <c r="Z25" s="170"/>
    </row>
    <row r="26" spans="1:27" ht="18" customHeight="1">
      <c r="A26" s="248"/>
      <c r="C26" s="267" t="s">
        <v>77</v>
      </c>
      <c r="D26" s="243"/>
      <c r="E26" s="267" t="s">
        <v>78</v>
      </c>
      <c r="F26" s="183"/>
      <c r="G26" s="268" t="s">
        <v>79</v>
      </c>
      <c r="H26" s="240"/>
      <c r="I26" s="268" t="s">
        <v>80</v>
      </c>
      <c r="J26" s="240"/>
      <c r="K26" s="269" t="s">
        <v>81</v>
      </c>
      <c r="L26" s="255"/>
      <c r="M26" s="270" t="s">
        <v>82</v>
      </c>
      <c r="N26" s="271"/>
      <c r="O26" s="270" t="s">
        <v>83</v>
      </c>
      <c r="P26" s="246"/>
      <c r="Q26" s="239"/>
      <c r="R26" s="247"/>
      <c r="S26" s="246"/>
      <c r="T26" s="246"/>
      <c r="U26" s="239"/>
      <c r="V26" s="239"/>
      <c r="W26" s="266"/>
      <c r="X26" s="239"/>
      <c r="Y26" s="266"/>
      <c r="Z26" s="170"/>
      <c r="AA26" s="272"/>
    </row>
    <row r="27" spans="1:27" ht="18" customHeight="1" thickBot="1">
      <c r="A27" s="240"/>
      <c r="C27" s="273"/>
      <c r="D27" s="243"/>
      <c r="E27" s="273"/>
      <c r="F27" s="183"/>
      <c r="G27" s="222"/>
      <c r="H27" s="240"/>
      <c r="I27" s="274" t="s">
        <v>84</v>
      </c>
      <c r="J27" s="240"/>
      <c r="K27" s="222"/>
      <c r="L27" s="243"/>
      <c r="M27" s="222"/>
      <c r="N27" s="243"/>
      <c r="O27" s="222"/>
      <c r="P27" s="218"/>
      <c r="Q27" s="255"/>
      <c r="R27" s="183"/>
      <c r="S27" s="255"/>
      <c r="T27" s="255"/>
      <c r="U27" s="255"/>
      <c r="V27" s="183"/>
      <c r="W27" s="183"/>
      <c r="X27" s="183"/>
      <c r="Y27" s="266"/>
      <c r="Z27" s="170"/>
      <c r="AA27" s="272"/>
    </row>
    <row r="28" spans="5:27" ht="18" customHeight="1">
      <c r="E28" s="183"/>
      <c r="F28" s="183"/>
      <c r="G28" s="183"/>
      <c r="H28" s="170"/>
      <c r="I28" s="183"/>
      <c r="J28" s="170"/>
      <c r="K28" s="74"/>
      <c r="L28" s="183"/>
      <c r="M28" s="74"/>
      <c r="N28" s="183"/>
      <c r="O28" s="74"/>
      <c r="P28" s="202"/>
      <c r="Q28" s="202"/>
      <c r="R28" s="183"/>
      <c r="S28" s="183"/>
      <c r="T28" s="255"/>
      <c r="U28" s="255"/>
      <c r="V28" s="183"/>
      <c r="W28" s="183"/>
      <c r="X28" s="183"/>
      <c r="Y28" s="266"/>
      <c r="Z28" s="223"/>
      <c r="AA28" s="275"/>
    </row>
    <row r="29" spans="5:27" ht="18" customHeight="1" thickBot="1">
      <c r="E29" s="170"/>
      <c r="F29" s="170"/>
      <c r="G29" s="183"/>
      <c r="H29" s="187"/>
      <c r="I29" s="183"/>
      <c r="J29" s="187"/>
      <c r="K29" s="183"/>
      <c r="L29" s="183"/>
      <c r="M29" s="183"/>
      <c r="N29" s="183"/>
      <c r="O29" s="276"/>
      <c r="P29" s="276"/>
      <c r="Q29" s="183"/>
      <c r="R29" s="187"/>
      <c r="S29" s="170"/>
      <c r="T29" s="170"/>
      <c r="U29" s="277"/>
      <c r="V29" s="277"/>
      <c r="W29" s="170"/>
      <c r="X29" s="170"/>
      <c r="Y29" s="223"/>
      <c r="Z29" s="223"/>
      <c r="AA29" s="224"/>
    </row>
    <row r="30" spans="7:26" ht="18" customHeight="1">
      <c r="G30" s="238"/>
      <c r="H30" s="255"/>
      <c r="I30" s="236"/>
      <c r="J30" s="53"/>
      <c r="K30" s="278">
        <v>153431</v>
      </c>
      <c r="L30" s="100"/>
      <c r="M30" s="278">
        <v>69619</v>
      </c>
      <c r="N30" s="95"/>
      <c r="O30" s="278">
        <v>87400</v>
      </c>
      <c r="P30" s="279"/>
      <c r="Q30" s="280">
        <v>6000</v>
      </c>
      <c r="R30" s="187"/>
      <c r="S30" s="260"/>
      <c r="T30" s="170"/>
      <c r="U30" s="281"/>
      <c r="V30" s="282"/>
      <c r="W30" s="283"/>
      <c r="X30" s="170"/>
      <c r="Y30" s="170"/>
      <c r="Z30" s="170"/>
    </row>
    <row r="31" spans="5:26" ht="18" customHeight="1">
      <c r="E31" s="170"/>
      <c r="F31" s="170"/>
      <c r="G31" s="284"/>
      <c r="H31" s="255"/>
      <c r="I31" s="218"/>
      <c r="J31" s="255"/>
      <c r="K31" s="268" t="s">
        <v>85</v>
      </c>
      <c r="L31" s="255"/>
      <c r="M31" s="285" t="s">
        <v>86</v>
      </c>
      <c r="N31" s="286"/>
      <c r="O31" s="285" t="s">
        <v>87</v>
      </c>
      <c r="P31" s="287"/>
      <c r="Q31" s="288" t="s">
        <v>88</v>
      </c>
      <c r="R31" s="187"/>
      <c r="S31" s="289"/>
      <c r="T31" s="170"/>
      <c r="U31" s="290"/>
      <c r="V31" s="282"/>
      <c r="W31" s="291"/>
      <c r="X31" s="170"/>
      <c r="Y31" s="170"/>
      <c r="Z31" s="170"/>
    </row>
    <row r="32" spans="5:26" ht="18" customHeight="1" thickBot="1">
      <c r="E32" s="170"/>
      <c r="F32" s="170"/>
      <c r="G32" s="218"/>
      <c r="H32" s="243"/>
      <c r="I32" s="218"/>
      <c r="J32" s="205"/>
      <c r="K32" s="222" t="s">
        <v>89</v>
      </c>
      <c r="L32" s="243"/>
      <c r="M32" s="222"/>
      <c r="N32" s="183"/>
      <c r="O32" s="292"/>
      <c r="P32" s="183"/>
      <c r="Q32" s="293"/>
      <c r="R32" s="187"/>
      <c r="S32" s="294"/>
      <c r="T32" s="170"/>
      <c r="U32" s="290"/>
      <c r="V32" s="282"/>
      <c r="W32" s="291"/>
      <c r="X32" s="170"/>
      <c r="Y32" s="170"/>
      <c r="Z32" s="170"/>
    </row>
    <row r="33" spans="5:25" ht="13.5">
      <c r="E33" s="170"/>
      <c r="F33" s="170"/>
      <c r="G33" s="183"/>
      <c r="H33" s="183"/>
      <c r="I33" s="295"/>
      <c r="J33" s="187"/>
      <c r="K33" s="296"/>
      <c r="L33" s="255"/>
      <c r="M33" s="255"/>
      <c r="N33" s="183"/>
      <c r="O33" s="183"/>
      <c r="P33" s="183"/>
      <c r="Q33" s="183"/>
      <c r="R33" s="187"/>
      <c r="U33" s="290"/>
      <c r="V33" s="282"/>
      <c r="W33" s="291"/>
      <c r="X33" s="170"/>
      <c r="Y33" s="170"/>
    </row>
    <row r="34" spans="5:25" ht="14.25" thickBot="1">
      <c r="E34" s="170"/>
      <c r="F34" s="170"/>
      <c r="G34" s="183"/>
      <c r="H34" s="170"/>
      <c r="I34" s="297"/>
      <c r="K34" s="298"/>
      <c r="L34" s="295"/>
      <c r="M34" s="295"/>
      <c r="N34" s="183"/>
      <c r="O34" s="183"/>
      <c r="P34" s="183"/>
      <c r="Q34" s="183"/>
      <c r="R34" s="187"/>
      <c r="U34" s="290"/>
      <c r="V34" s="282"/>
      <c r="W34" s="299"/>
      <c r="X34" s="206"/>
      <c r="Y34" s="206"/>
    </row>
    <row r="35" spans="5:25" ht="17.25" thickBot="1">
      <c r="E35" s="300"/>
      <c r="F35" s="301"/>
      <c r="G35" s="460" t="s">
        <v>93</v>
      </c>
      <c r="H35" s="303"/>
      <c r="J35" s="304"/>
      <c r="K35" s="305"/>
      <c r="L35" s="187"/>
      <c r="M35" s="188"/>
      <c r="N35" s="187"/>
      <c r="O35" s="187"/>
      <c r="P35" s="187"/>
      <c r="Q35" s="187"/>
      <c r="R35" s="187"/>
      <c r="U35" s="306"/>
      <c r="V35" s="170"/>
      <c r="W35" s="232"/>
      <c r="X35" s="170"/>
      <c r="Y35" s="170"/>
    </row>
    <row r="36" spans="5:21" ht="9.75" customHeight="1">
      <c r="E36" s="201"/>
      <c r="F36" s="170"/>
      <c r="G36" s="307"/>
      <c r="H36" s="303"/>
      <c r="L36" s="187"/>
      <c r="M36" s="188"/>
      <c r="N36" s="187"/>
      <c r="O36" s="187"/>
      <c r="P36" s="187"/>
      <c r="Q36" s="187"/>
      <c r="R36" s="187"/>
      <c r="U36" s="308"/>
    </row>
    <row r="37" spans="7:18" ht="9.75" customHeight="1" thickBot="1">
      <c r="G37" s="302"/>
      <c r="H37" s="303"/>
      <c r="J37" s="187"/>
      <c r="K37" s="187"/>
      <c r="L37" s="187"/>
      <c r="M37" s="187"/>
      <c r="N37" s="187"/>
      <c r="O37" s="187"/>
      <c r="P37" s="187"/>
      <c r="Q37" s="187"/>
      <c r="R37" s="187"/>
    </row>
    <row r="38" spans="3:18" ht="17.25" thickBot="1">
      <c r="C38" s="302"/>
      <c r="D38" s="303"/>
      <c r="F38" s="463"/>
      <c r="G38" s="54" t="s">
        <v>94</v>
      </c>
      <c r="H38" s="219"/>
      <c r="I38" s="187"/>
      <c r="J38" s="187"/>
      <c r="K38" s="187"/>
      <c r="L38" s="187"/>
      <c r="M38" s="187"/>
      <c r="N38" s="187"/>
      <c r="O38" s="187"/>
      <c r="P38" s="187"/>
      <c r="Q38" s="187"/>
      <c r="R38" s="187"/>
    </row>
    <row r="39" spans="3:18" ht="16.5">
      <c r="C39" s="307"/>
      <c r="D39" s="303"/>
      <c r="F39" s="240"/>
      <c r="G39" s="243"/>
      <c r="H39" s="243"/>
      <c r="I39" s="243"/>
      <c r="J39" s="243"/>
      <c r="K39" s="243"/>
      <c r="L39" s="255"/>
      <c r="M39" s="187"/>
      <c r="N39" s="187"/>
      <c r="O39" s="187"/>
      <c r="P39" s="187"/>
      <c r="Q39" s="187"/>
      <c r="R39" s="187"/>
    </row>
    <row r="40" spans="7:18" ht="12.75"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</row>
    <row r="41" spans="3:18" ht="16.5">
      <c r="C41" s="302"/>
      <c r="D41" s="303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3:18" ht="15.75">
      <c r="C42" s="460" t="s">
        <v>55</v>
      </c>
      <c r="D42" s="461"/>
      <c r="E42" s="462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3:18" ht="15.75">
      <c r="C43" s="462" t="s">
        <v>172</v>
      </c>
      <c r="D43" s="462"/>
      <c r="E43" s="462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</row>
    <row r="44" spans="7:18" ht="12.75"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</row>
    <row r="45" spans="7:18" ht="12.75"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</row>
    <row r="46" spans="7:18" ht="12.75"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</row>
    <row r="47" spans="7:18" ht="12.75"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</row>
    <row r="48" spans="7:18" ht="12.75"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</row>
    <row r="49" spans="7:18" ht="12.75"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</row>
    <row r="50" spans="7:18" ht="12.75"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</row>
    <row r="51" spans="7:18" ht="12.75"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</row>
    <row r="52" spans="7:18" ht="12.75"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</row>
    <row r="53" spans="7:18" ht="12.75"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</row>
    <row r="54" spans="7:18" ht="12.75"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</row>
    <row r="55" spans="7:18" ht="12.75"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</row>
    <row r="56" spans="7:18" ht="12.75"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</row>
    <row r="57" spans="7:18" ht="12.75"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</row>
    <row r="58" spans="7:18" ht="12.75"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</row>
    <row r="59" spans="7:18" ht="12.75"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</row>
    <row r="60" spans="7:18" ht="12.75"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</row>
    <row r="61" spans="7:18" ht="12.75"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</row>
    <row r="62" spans="7:18" ht="12.75"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</row>
    <row r="63" spans="7:18" ht="12.75"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</row>
    <row r="64" spans="7:18" ht="12.75"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</row>
    <row r="65" spans="7:18" ht="12.75"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  <row r="66" spans="7:18" ht="12.75"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7:18" ht="12.75"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</row>
    <row r="68" spans="7:18" ht="12.75"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</row>
    <row r="69" spans="7:18" ht="12.75"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</row>
    <row r="70" spans="7:18" ht="12.75"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</row>
    <row r="71" spans="7:18" ht="12.75"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</row>
    <row r="72" spans="7:18" ht="12.75"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</row>
    <row r="73" spans="7:18" ht="12.75"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</row>
    <row r="74" spans="7:18" ht="12.75"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</row>
    <row r="75" spans="7:18" ht="12.75"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</row>
    <row r="76" spans="7:18" ht="12.75"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</row>
    <row r="77" spans="7:18" ht="12.75"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</row>
    <row r="78" spans="7:18" ht="12.75"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</row>
    <row r="79" spans="7:18" ht="12.75"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</row>
    <row r="80" spans="7:18" ht="12.75"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</row>
    <row r="81" spans="7:18" ht="12.75"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</row>
    <row r="82" spans="7:18" ht="12.75"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</row>
    <row r="83" spans="7:18" ht="12.75"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</row>
    <row r="84" spans="7:18" ht="12.75"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</row>
    <row r="85" spans="7:18" ht="12.75"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</row>
    <row r="86" spans="7:18" ht="12.75"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</row>
    <row r="87" spans="7:18" ht="12.75"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</row>
    <row r="88" spans="7:18" ht="12.75"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</row>
    <row r="89" spans="7:18" ht="12.75"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</row>
    <row r="90" spans="7:18" ht="12.75"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</row>
    <row r="91" spans="7:18" ht="12.75"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</row>
    <row r="92" spans="7:18" ht="12.75"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</row>
    <row r="93" spans="7:18" ht="12.75"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</row>
    <row r="94" spans="7:18" ht="12.75"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</row>
    <row r="95" spans="7:18" ht="12.75"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</row>
    <row r="96" spans="7:18" ht="12.75"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</row>
    <row r="97" spans="7:18" ht="12.75"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</row>
    <row r="98" spans="7:18" ht="12.75"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</row>
    <row r="99" spans="7:18" ht="12.75"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</row>
    <row r="100" spans="7:18" ht="12.75"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</row>
    <row r="101" spans="7:18" ht="12.75"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</row>
    <row r="102" spans="7:18" ht="12.75"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</row>
    <row r="103" spans="7:18" ht="12.75"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</row>
    <row r="104" spans="7:18" ht="12.75"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</row>
    <row r="105" spans="10:18" ht="12.75">
      <c r="J105" s="187"/>
      <c r="K105" s="187"/>
      <c r="L105" s="187"/>
      <c r="M105" s="187"/>
      <c r="N105" s="187"/>
      <c r="O105" s="187"/>
      <c r="P105" s="187"/>
      <c r="Q105" s="187"/>
      <c r="R105" s="187"/>
    </row>
  </sheetData>
  <sheetProtection/>
  <mergeCells count="10">
    <mergeCell ref="M2:R2"/>
    <mergeCell ref="M4:R4"/>
    <mergeCell ref="G8:H8"/>
    <mergeCell ref="G9:I9"/>
    <mergeCell ref="S11:W11"/>
    <mergeCell ref="G10:K10"/>
    <mergeCell ref="O10:P10"/>
    <mergeCell ref="S10:W10"/>
    <mergeCell ref="G11:K11"/>
    <mergeCell ref="O11:P11"/>
  </mergeCells>
  <printOptions/>
  <pageMargins left="0.787401575" right="0.787401575" top="0.984251969" bottom="0.984251969" header="0.4921259845" footer="0.4921259845"/>
  <pageSetup horizontalDpi="600" verticalDpi="600" orientation="landscape" paperSize="9" scale="63" r:id="rId2"/>
  <headerFooter alignWithMargins="0">
    <oddHeader>&amp;C&amp;"Arial CE,Tučné"&amp;16Schválený rozpočet na rok 2011 - kap. 06&amp;R&amp;"Arial CE,Tučné"&amp;12v tis.Kč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7"/>
  <sheetViews>
    <sheetView zoomScalePageLayoutView="0" workbookViewId="0" topLeftCell="A61">
      <selection activeCell="C65" sqref="C65"/>
    </sheetView>
  </sheetViews>
  <sheetFormatPr defaultColWidth="9.00390625" defaultRowHeight="12.75"/>
  <cols>
    <col min="3" max="3" width="53.75390625" style="0" customWidth="1"/>
    <col min="4" max="4" width="20.00390625" style="0" customWidth="1"/>
  </cols>
  <sheetData>
    <row r="1" ht="23.25">
      <c r="A1" s="1" t="s">
        <v>170</v>
      </c>
    </row>
    <row r="2" spans="1:4" ht="16.5" thickBot="1">
      <c r="A2" s="3" t="s">
        <v>66</v>
      </c>
      <c r="B2" s="3"/>
      <c r="C2" s="4"/>
      <c r="D2" s="6" t="s">
        <v>47</v>
      </c>
    </row>
    <row r="3" spans="1:4" ht="15.75">
      <c r="A3" s="7" t="s">
        <v>0</v>
      </c>
      <c r="B3" s="8" t="s">
        <v>1</v>
      </c>
      <c r="C3" s="9" t="s">
        <v>2</v>
      </c>
      <c r="D3" s="477" t="s">
        <v>171</v>
      </c>
    </row>
    <row r="4" spans="1:4" ht="16.5" thickBot="1">
      <c r="A4" s="12"/>
      <c r="B4" s="13"/>
      <c r="C4" s="14" t="s">
        <v>50</v>
      </c>
      <c r="D4" s="478">
        <v>2011</v>
      </c>
    </row>
    <row r="5" spans="1:4" ht="17.25" thickTop="1">
      <c r="A5" s="15">
        <v>3311</v>
      </c>
      <c r="B5" s="16">
        <v>5331</v>
      </c>
      <c r="C5" s="17" t="s">
        <v>3</v>
      </c>
      <c r="D5" s="469">
        <v>20739000</v>
      </c>
    </row>
    <row r="6" spans="1:4" ht="16.5">
      <c r="A6" s="15"/>
      <c r="B6" s="16"/>
      <c r="C6" s="17" t="s">
        <v>4</v>
      </c>
      <c r="D6" s="468">
        <v>38722000</v>
      </c>
    </row>
    <row r="7" spans="1:4" ht="16.5">
      <c r="A7" s="15"/>
      <c r="B7" s="16"/>
      <c r="C7" s="17" t="s">
        <v>5</v>
      </c>
      <c r="D7" s="468">
        <v>62962000</v>
      </c>
    </row>
    <row r="8" spans="1:4" ht="16.5">
      <c r="A8" s="15"/>
      <c r="B8" s="16"/>
      <c r="C8" s="17" t="s">
        <v>6</v>
      </c>
      <c r="D8" s="468">
        <v>20113000</v>
      </c>
    </row>
    <row r="9" spans="1:4" ht="16.5">
      <c r="A9" s="15"/>
      <c r="B9" s="16"/>
      <c r="C9" s="17" t="s">
        <v>7</v>
      </c>
      <c r="D9" s="468">
        <v>12315000</v>
      </c>
    </row>
    <row r="10" spans="1:4" ht="16.5">
      <c r="A10" s="15"/>
      <c r="B10" s="16"/>
      <c r="C10" s="17" t="s">
        <v>8</v>
      </c>
      <c r="D10" s="468">
        <v>22759000</v>
      </c>
    </row>
    <row r="11" spans="1:4" ht="16.5">
      <c r="A11" s="15"/>
      <c r="B11" s="16"/>
      <c r="C11" s="17" t="s">
        <v>9</v>
      </c>
      <c r="D11" s="468">
        <v>62107000</v>
      </c>
    </row>
    <row r="12" spans="1:4" ht="16.5">
      <c r="A12" s="15"/>
      <c r="B12" s="16"/>
      <c r="C12" s="17" t="s">
        <v>10</v>
      </c>
      <c r="D12" s="468">
        <v>51240000</v>
      </c>
    </row>
    <row r="13" spans="1:4" ht="16.5">
      <c r="A13" s="15"/>
      <c r="B13" s="16"/>
      <c r="C13" s="17" t="s">
        <v>11</v>
      </c>
      <c r="D13" s="468">
        <v>40041000</v>
      </c>
    </row>
    <row r="14" spans="1:4" ht="16.5">
      <c r="A14" s="15"/>
      <c r="B14" s="16"/>
      <c r="C14" s="20" t="s">
        <v>12</v>
      </c>
      <c r="D14" s="468">
        <v>27825000</v>
      </c>
    </row>
    <row r="15" spans="1:4" ht="16.5">
      <c r="A15" s="21">
        <v>3312</v>
      </c>
      <c r="B15" s="22">
        <v>5331</v>
      </c>
      <c r="C15" s="17" t="s">
        <v>13</v>
      </c>
      <c r="D15" s="468">
        <v>82963000</v>
      </c>
    </row>
    <row r="16" spans="1:4" ht="16.5">
      <c r="A16" s="21">
        <v>3319</v>
      </c>
      <c r="B16" s="22">
        <v>5331</v>
      </c>
      <c r="C16" s="17" t="s">
        <v>14</v>
      </c>
      <c r="D16" s="468">
        <v>19329000</v>
      </c>
    </row>
    <row r="17" spans="1:4" ht="16.5">
      <c r="A17" s="21">
        <v>3319</v>
      </c>
      <c r="B17" s="22">
        <v>5331</v>
      </c>
      <c r="C17" s="17" t="s">
        <v>15</v>
      </c>
      <c r="D17" s="468">
        <v>21583000</v>
      </c>
    </row>
    <row r="18" spans="1:4" ht="16.5">
      <c r="A18" s="21">
        <v>3315</v>
      </c>
      <c r="B18" s="22">
        <v>5331</v>
      </c>
      <c r="C18" s="17" t="s">
        <v>16</v>
      </c>
      <c r="D18" s="468">
        <v>64274000</v>
      </c>
    </row>
    <row r="19" spans="1:4" ht="16.5">
      <c r="A19" s="21">
        <v>3315</v>
      </c>
      <c r="B19" s="22">
        <v>5331</v>
      </c>
      <c r="C19" s="17" t="s">
        <v>17</v>
      </c>
      <c r="D19" s="468">
        <v>60097000</v>
      </c>
    </row>
    <row r="20" spans="1:4" ht="16.5">
      <c r="A20" s="21">
        <v>3315</v>
      </c>
      <c r="B20" s="22">
        <v>5331</v>
      </c>
      <c r="C20" s="17" t="s">
        <v>18</v>
      </c>
      <c r="D20" s="468">
        <v>30402000</v>
      </c>
    </row>
    <row r="21" spans="1:4" ht="17.25" thickBot="1">
      <c r="A21" s="23">
        <v>3314</v>
      </c>
      <c r="B21" s="24">
        <v>5331</v>
      </c>
      <c r="C21" s="25" t="s">
        <v>19</v>
      </c>
      <c r="D21" s="470">
        <v>218213000</v>
      </c>
    </row>
    <row r="22" spans="1:4" ht="17.25" thickBot="1">
      <c r="A22" s="23"/>
      <c r="B22" s="24"/>
      <c r="C22" s="141" t="s">
        <v>20</v>
      </c>
      <c r="D22" s="27">
        <f>SUM(D5:D21)</f>
        <v>855684000</v>
      </c>
    </row>
    <row r="23" spans="1:3" ht="16.5" thickBot="1">
      <c r="A23" s="4" t="s">
        <v>65</v>
      </c>
      <c r="B23" s="4"/>
      <c r="C23" s="4"/>
    </row>
    <row r="24" spans="1:4" ht="16.5">
      <c r="A24" s="28">
        <v>3399</v>
      </c>
      <c r="B24" s="29">
        <v>5229</v>
      </c>
      <c r="C24" s="30" t="s">
        <v>46</v>
      </c>
      <c r="D24" s="471">
        <v>69619000</v>
      </c>
    </row>
    <row r="25" spans="1:4" ht="16.5">
      <c r="A25" s="21">
        <v>3399</v>
      </c>
      <c r="B25" s="34">
        <v>5229</v>
      </c>
      <c r="C25" s="35" t="s">
        <v>44</v>
      </c>
      <c r="D25" s="468">
        <v>153431000</v>
      </c>
    </row>
    <row r="26" spans="1:4" ht="16.5">
      <c r="A26" s="21">
        <v>3399</v>
      </c>
      <c r="B26" s="34">
        <v>5229</v>
      </c>
      <c r="C26" s="35" t="s">
        <v>21</v>
      </c>
      <c r="D26" s="468">
        <v>0</v>
      </c>
    </row>
    <row r="27" spans="1:4" ht="16.5">
      <c r="A27" s="21">
        <v>3392</v>
      </c>
      <c r="B27" s="34">
        <v>5229</v>
      </c>
      <c r="C27" s="35" t="s">
        <v>43</v>
      </c>
      <c r="D27" s="468">
        <v>35000000</v>
      </c>
    </row>
    <row r="28" spans="1:4" ht="16.5">
      <c r="A28" s="21">
        <v>3319</v>
      </c>
      <c r="B28" s="34">
        <v>5169</v>
      </c>
      <c r="C28" s="35" t="s">
        <v>22</v>
      </c>
      <c r="D28" s="468">
        <v>29398900</v>
      </c>
    </row>
    <row r="29" spans="1:4" ht="16.5">
      <c r="A29" s="37">
        <v>2143</v>
      </c>
      <c r="B29" s="38">
        <v>5169</v>
      </c>
      <c r="C29" s="39" t="s">
        <v>23</v>
      </c>
      <c r="D29" s="468">
        <v>87400000</v>
      </c>
    </row>
    <row r="30" spans="1:4" ht="17.25" thickBot="1">
      <c r="A30" s="41">
        <v>2143</v>
      </c>
      <c r="B30" s="42"/>
      <c r="C30" s="43" t="s">
        <v>45</v>
      </c>
      <c r="D30" s="470">
        <v>6000000</v>
      </c>
    </row>
    <row r="31" spans="1:4" ht="17.25" thickBot="1">
      <c r="A31" s="44"/>
      <c r="B31" s="45"/>
      <c r="C31" s="46" t="s">
        <v>20</v>
      </c>
      <c r="D31" s="27">
        <f>SUM(D24:D30)</f>
        <v>380848900</v>
      </c>
    </row>
    <row r="32" spans="1:4" ht="18.75" thickBot="1">
      <c r="A32" s="47"/>
      <c r="B32" s="47"/>
      <c r="C32" s="114" t="s">
        <v>56</v>
      </c>
      <c r="D32" s="115">
        <f>D22+D31</f>
        <v>1236532900</v>
      </c>
    </row>
    <row r="33" spans="1:3" ht="16.5">
      <c r="A33" s="51"/>
      <c r="B33" s="51"/>
      <c r="C33" s="52"/>
    </row>
    <row r="34" spans="1:3" ht="16.5" thickBot="1">
      <c r="A34" s="4" t="s">
        <v>63</v>
      </c>
      <c r="B34" s="4"/>
      <c r="C34" s="4"/>
    </row>
    <row r="35" spans="1:4" ht="15.75">
      <c r="A35" s="28">
        <v>3314</v>
      </c>
      <c r="B35" s="56" t="s">
        <v>24</v>
      </c>
      <c r="C35" s="57" t="s">
        <v>25</v>
      </c>
      <c r="D35" s="472">
        <v>899600</v>
      </c>
    </row>
    <row r="36" spans="1:4" ht="15.75">
      <c r="A36" s="37">
        <v>3392</v>
      </c>
      <c r="B36" s="58">
        <v>5229</v>
      </c>
      <c r="C36" s="59" t="s">
        <v>26</v>
      </c>
      <c r="D36" s="473">
        <v>0</v>
      </c>
    </row>
    <row r="37" spans="1:4" ht="15.75">
      <c r="A37" s="60">
        <v>3399</v>
      </c>
      <c r="B37" s="61">
        <v>5229</v>
      </c>
      <c r="C37" s="61" t="s">
        <v>27</v>
      </c>
      <c r="D37" s="473">
        <v>18050000</v>
      </c>
    </row>
    <row r="38" spans="1:4" ht="15.75">
      <c r="A38" s="37">
        <v>3322</v>
      </c>
      <c r="B38" s="58">
        <v>5229</v>
      </c>
      <c r="C38" s="63" t="s">
        <v>28</v>
      </c>
      <c r="D38" s="473">
        <v>68800</v>
      </c>
    </row>
    <row r="39" spans="1:4" ht="15.75">
      <c r="A39" s="37"/>
      <c r="B39" s="58"/>
      <c r="C39" s="63" t="s">
        <v>29</v>
      </c>
      <c r="D39" s="473">
        <v>34400</v>
      </c>
    </row>
    <row r="40" spans="1:4" ht="15.75">
      <c r="A40" s="37"/>
      <c r="B40" s="58"/>
      <c r="C40" s="63" t="s">
        <v>30</v>
      </c>
      <c r="D40" s="473">
        <v>38200</v>
      </c>
    </row>
    <row r="41" spans="1:4" ht="15.75">
      <c r="A41" s="37"/>
      <c r="B41" s="58"/>
      <c r="C41" s="63" t="s">
        <v>31</v>
      </c>
      <c r="D41" s="473">
        <v>64900</v>
      </c>
    </row>
    <row r="42" spans="1:4" ht="15.75">
      <c r="A42" s="37"/>
      <c r="B42" s="58"/>
      <c r="C42" s="63" t="s">
        <v>32</v>
      </c>
      <c r="D42" s="473">
        <v>6500</v>
      </c>
    </row>
    <row r="43" spans="1:4" ht="15.75">
      <c r="A43" s="37"/>
      <c r="B43" s="58"/>
      <c r="C43" s="63" t="s">
        <v>33</v>
      </c>
      <c r="D43" s="473">
        <v>87500</v>
      </c>
    </row>
    <row r="44" spans="1:4" ht="15.75">
      <c r="A44" s="37"/>
      <c r="B44" s="58"/>
      <c r="C44" s="63" t="s">
        <v>34</v>
      </c>
      <c r="D44" s="473">
        <v>34400</v>
      </c>
    </row>
    <row r="45" spans="1:4" ht="15.75">
      <c r="A45" s="37"/>
      <c r="B45" s="58"/>
      <c r="C45" s="63" t="s">
        <v>35</v>
      </c>
      <c r="D45" s="473">
        <v>20500</v>
      </c>
    </row>
    <row r="46" spans="1:4" ht="15.75">
      <c r="A46" s="37"/>
      <c r="B46" s="58"/>
      <c r="C46" s="63" t="s">
        <v>36</v>
      </c>
      <c r="D46" s="473">
        <v>11200</v>
      </c>
    </row>
    <row r="47" spans="1:4" ht="16.5" thickBot="1">
      <c r="A47" s="108"/>
      <c r="B47" s="109"/>
      <c r="C47" s="110" t="s">
        <v>48</v>
      </c>
      <c r="D47" s="474">
        <v>7000000</v>
      </c>
    </row>
    <row r="48" spans="1:4" s="78" customFormat="1" ht="17.25" thickBot="1">
      <c r="A48" s="111"/>
      <c r="B48" s="112"/>
      <c r="C48" s="142" t="s">
        <v>40</v>
      </c>
      <c r="D48" s="113">
        <f>SUM(D35:D47)</f>
        <v>26316000</v>
      </c>
    </row>
    <row r="49" spans="1:4" s="78" customFormat="1" ht="15.75">
      <c r="A49" s="107"/>
      <c r="B49" s="47"/>
      <c r="C49" s="73"/>
      <c r="D49" s="49"/>
    </row>
    <row r="50" spans="1:3" ht="16.5">
      <c r="A50" s="47"/>
      <c r="B50" s="47"/>
      <c r="C50" s="48"/>
    </row>
    <row r="51" spans="1:3" ht="16.5" thickBot="1">
      <c r="A51" s="69" t="s">
        <v>64</v>
      </c>
      <c r="B51" s="69"/>
      <c r="C51" s="70"/>
    </row>
    <row r="52" spans="1:4" ht="16.5" thickBot="1">
      <c r="A52" s="44">
        <v>3399</v>
      </c>
      <c r="B52" s="45">
        <v>5171</v>
      </c>
      <c r="C52" s="144" t="s">
        <v>42</v>
      </c>
      <c r="D52" s="465">
        <v>4698000</v>
      </c>
    </row>
    <row r="53" spans="1:4" ht="16.5" thickBot="1">
      <c r="A53" s="47"/>
      <c r="B53" s="47"/>
      <c r="C53" s="73"/>
      <c r="D53" s="49"/>
    </row>
    <row r="54" spans="1:4" ht="18.75" thickBot="1">
      <c r="A54" s="47"/>
      <c r="B54" s="47"/>
      <c r="C54" s="119" t="s">
        <v>57</v>
      </c>
      <c r="D54" s="118">
        <v>1267546900</v>
      </c>
    </row>
    <row r="55" spans="1:4" s="105" customFormat="1" ht="18">
      <c r="A55" s="47"/>
      <c r="B55" s="47"/>
      <c r="C55" s="147"/>
      <c r="D55" s="103"/>
    </row>
    <row r="56" spans="1:4" s="105" customFormat="1" ht="18">
      <c r="A56" s="47"/>
      <c r="B56" s="47"/>
      <c r="C56" s="147"/>
      <c r="D56" s="103"/>
    </row>
    <row r="57" spans="1:4" s="105" customFormat="1" ht="18">
      <c r="A57" s="47"/>
      <c r="B57" s="47"/>
      <c r="C57" s="147"/>
      <c r="D57" s="103"/>
    </row>
    <row r="58" spans="1:4" s="105" customFormat="1" ht="18">
      <c r="A58" s="47"/>
      <c r="B58" s="47"/>
      <c r="C58" s="147"/>
      <c r="D58" s="103"/>
    </row>
    <row r="59" spans="1:4" s="105" customFormat="1" ht="18">
      <c r="A59" s="47"/>
      <c r="B59" s="47"/>
      <c r="C59" s="147"/>
      <c r="D59" s="103"/>
    </row>
    <row r="60" spans="1:4" s="105" customFormat="1" ht="18">
      <c r="A60" s="47"/>
      <c r="B60" s="47"/>
      <c r="C60" s="147"/>
      <c r="D60" s="103"/>
    </row>
    <row r="61" spans="1:4" s="105" customFormat="1" ht="18">
      <c r="A61" s="47"/>
      <c r="B61" s="47"/>
      <c r="C61" s="147"/>
      <c r="D61" s="103"/>
    </row>
    <row r="62" spans="1:4" s="105" customFormat="1" ht="18">
      <c r="A62" s="47"/>
      <c r="B62" s="47"/>
      <c r="C62" s="147"/>
      <c r="D62" s="103"/>
    </row>
    <row r="63" spans="1:4" s="105" customFormat="1" ht="18">
      <c r="A63" s="47"/>
      <c r="B63" s="47"/>
      <c r="C63" s="147"/>
      <c r="D63" s="103"/>
    </row>
    <row r="64" spans="1:4" s="105" customFormat="1" ht="18">
      <c r="A64" s="47"/>
      <c r="B64" s="47"/>
      <c r="C64" s="147"/>
      <c r="D64" s="103"/>
    </row>
    <row r="65" spans="1:4" ht="16.5">
      <c r="A65" s="47"/>
      <c r="B65" s="47"/>
      <c r="C65" s="48"/>
      <c r="D65" s="76"/>
    </row>
    <row r="66" spans="1:4" s="86" customFormat="1" ht="17.25" thickBot="1">
      <c r="A66" s="69" t="s">
        <v>61</v>
      </c>
      <c r="B66" s="51"/>
      <c r="C66" s="120"/>
      <c r="D66" s="149"/>
    </row>
    <row r="67" spans="1:8" ht="16.5" thickBot="1">
      <c r="A67" s="150">
        <v>3419</v>
      </c>
      <c r="B67" s="67">
        <v>5229</v>
      </c>
      <c r="C67" s="124" t="s">
        <v>41</v>
      </c>
      <c r="D67" s="125">
        <v>118750000</v>
      </c>
      <c r="H67">
        <f>COUNT(D67:G67)</f>
        <v>1</v>
      </c>
    </row>
    <row r="68" spans="1:4" ht="16.5" thickBot="1">
      <c r="A68" s="107" t="s">
        <v>62</v>
      </c>
      <c r="B68" s="153"/>
      <c r="C68" s="122"/>
      <c r="D68" s="154"/>
    </row>
    <row r="69" spans="1:4" ht="16.5">
      <c r="A69" s="151">
        <v>3322</v>
      </c>
      <c r="B69" s="28">
        <v>5229</v>
      </c>
      <c r="C69" s="123" t="s">
        <v>37</v>
      </c>
      <c r="D69" s="127">
        <v>38000000</v>
      </c>
    </row>
    <row r="70" spans="1:4" ht="17.25" thickBot="1">
      <c r="A70" s="152">
        <v>3322</v>
      </c>
      <c r="B70" s="41">
        <v>5169</v>
      </c>
      <c r="C70" s="121" t="s">
        <v>38</v>
      </c>
      <c r="D70" s="128">
        <v>5325000</v>
      </c>
    </row>
    <row r="71" spans="1:4" ht="17.25" thickBot="1">
      <c r="A71" s="80"/>
      <c r="B71" s="44"/>
      <c r="C71" s="126" t="s">
        <v>20</v>
      </c>
      <c r="D71" s="125">
        <f>SUM(D69:D70)</f>
        <v>43325000</v>
      </c>
    </row>
    <row r="72" spans="1:4" ht="17.25" thickBot="1">
      <c r="A72" s="51"/>
      <c r="B72" s="51"/>
      <c r="C72" s="48"/>
      <c r="D72" s="49"/>
    </row>
    <row r="73" spans="1:4" ht="17.25" thickBot="1">
      <c r="A73" s="44">
        <v>3322</v>
      </c>
      <c r="B73" s="116"/>
      <c r="C73" s="466" t="s">
        <v>39</v>
      </c>
      <c r="D73" s="467">
        <v>60000000</v>
      </c>
    </row>
    <row r="74" spans="1:4" ht="17.25" thickBot="1">
      <c r="A74" s="51"/>
      <c r="B74" s="51"/>
      <c r="C74" s="52"/>
      <c r="D74" s="53"/>
    </row>
    <row r="75" spans="1:5" ht="18.75" thickBot="1">
      <c r="A75" s="51"/>
      <c r="B75" s="51"/>
      <c r="C75" s="130" t="s">
        <v>58</v>
      </c>
      <c r="D75" s="132">
        <v>222075000</v>
      </c>
      <c r="E75" s="131"/>
    </row>
    <row r="76" spans="1:4" ht="18.75" thickBot="1">
      <c r="A76" s="51"/>
      <c r="B76" s="51"/>
      <c r="C76" s="102"/>
      <c r="D76" s="101"/>
    </row>
    <row r="77" spans="1:4" ht="21" thickBot="1">
      <c r="A77" s="51"/>
      <c r="B77" s="51"/>
      <c r="C77" s="133" t="s">
        <v>59</v>
      </c>
      <c r="D77" s="135">
        <v>1489621900</v>
      </c>
    </row>
    <row r="78" spans="1:4" ht="18">
      <c r="A78" s="51"/>
      <c r="B78" s="51"/>
      <c r="C78" s="102"/>
      <c r="D78" s="129"/>
    </row>
    <row r="79" spans="1:4" ht="18">
      <c r="A79" s="51"/>
      <c r="B79" s="51"/>
      <c r="C79" s="102"/>
      <c r="D79" s="129"/>
    </row>
    <row r="80" spans="1:3" ht="18.75" thickBot="1">
      <c r="A80" s="102" t="s">
        <v>60</v>
      </c>
      <c r="B80" s="103"/>
      <c r="C80" s="103"/>
    </row>
    <row r="81" spans="1:4" ht="15.75">
      <c r="A81" s="158" t="s">
        <v>0</v>
      </c>
      <c r="B81" s="159" t="s">
        <v>1</v>
      </c>
      <c r="C81" s="160" t="s">
        <v>2</v>
      </c>
      <c r="D81" s="161" t="s">
        <v>51</v>
      </c>
    </row>
    <row r="82" spans="1:4" ht="13.5" thickBot="1">
      <c r="A82" s="162"/>
      <c r="B82" s="155"/>
      <c r="C82" s="156" t="s">
        <v>54</v>
      </c>
      <c r="D82" s="163" t="s">
        <v>49</v>
      </c>
    </row>
    <row r="83" spans="1:4" ht="17.25" thickTop="1">
      <c r="A83" s="21">
        <v>3741</v>
      </c>
      <c r="B83" s="62">
        <v>5331</v>
      </c>
      <c r="C83" s="157" t="s">
        <v>52</v>
      </c>
      <c r="D83" s="475">
        <v>69712000</v>
      </c>
    </row>
    <row r="84" spans="1:4" ht="17.25" thickBot="1">
      <c r="A84" s="64">
        <v>3741</v>
      </c>
      <c r="B84" s="65">
        <v>5331</v>
      </c>
      <c r="C84" s="168" t="s">
        <v>53</v>
      </c>
      <c r="D84" s="476">
        <v>97471500</v>
      </c>
    </row>
    <row r="85" spans="1:4" ht="16.5" thickBot="1">
      <c r="A85" s="164"/>
      <c r="B85" s="165"/>
      <c r="C85" s="166" t="s">
        <v>20</v>
      </c>
      <c r="D85" s="167">
        <f>SUM(D83:D84)</f>
        <v>167183500</v>
      </c>
    </row>
    <row r="86" spans="1:4" ht="15.75">
      <c r="A86" s="4"/>
      <c r="B86" s="145"/>
      <c r="C86" s="146"/>
      <c r="D86" s="49"/>
    </row>
    <row r="87" spans="1:3" ht="16.5">
      <c r="A87" s="4"/>
      <c r="B87" s="4"/>
      <c r="C87" s="87"/>
    </row>
    <row r="88" spans="1:3" ht="16.5">
      <c r="A88" s="85" t="s">
        <v>55</v>
      </c>
      <c r="B88" s="85"/>
      <c r="C88" s="106"/>
    </row>
    <row r="89" spans="1:3" ht="16.5">
      <c r="A89" s="85" t="s">
        <v>172</v>
      </c>
      <c r="B89" s="91"/>
      <c r="C89" s="92"/>
    </row>
    <row r="90" spans="1:3" ht="16.5">
      <c r="A90" s="85"/>
      <c r="B90" s="85"/>
      <c r="C90" s="106"/>
    </row>
    <row r="91" spans="1:4" s="86" customFormat="1" ht="16.5">
      <c r="A91" s="69"/>
      <c r="B91" s="69"/>
      <c r="C91" s="136"/>
      <c r="D91" s="78"/>
    </row>
    <row r="92" spans="1:4" s="86" customFormat="1" ht="16.5">
      <c r="A92" s="51"/>
      <c r="B92" s="51"/>
      <c r="C92" s="52"/>
      <c r="D92" s="53"/>
    </row>
    <row r="93" spans="1:4" s="86" customFormat="1" ht="16.5">
      <c r="A93" s="51"/>
      <c r="B93" s="51"/>
      <c r="C93" s="52"/>
      <c r="D93" s="53"/>
    </row>
    <row r="94" spans="1:4" s="86" customFormat="1" ht="16.5">
      <c r="A94" s="51"/>
      <c r="B94" s="51"/>
      <c r="C94" s="55"/>
      <c r="D94" s="49"/>
    </row>
    <row r="95" spans="1:4" s="86" customFormat="1" ht="16.5">
      <c r="A95" s="89"/>
      <c r="B95" s="91"/>
      <c r="C95" s="136"/>
      <c r="D95" s="78"/>
    </row>
    <row r="96" spans="1:3" ht="16.5">
      <c r="A96" s="89"/>
      <c r="B96" s="91"/>
      <c r="C96" s="92"/>
    </row>
    <row r="97" spans="1:3" ht="16.5">
      <c r="A97" s="89"/>
      <c r="B97" s="91"/>
      <c r="C97" s="92"/>
    </row>
    <row r="98" spans="1:3" ht="16.5">
      <c r="A98" s="89"/>
      <c r="B98" s="91"/>
      <c r="C98" s="90"/>
    </row>
    <row r="99" spans="1:3" ht="16.5">
      <c r="A99" s="89"/>
      <c r="B99" s="91"/>
      <c r="C99" s="90"/>
    </row>
    <row r="100" spans="1:3" ht="16.5">
      <c r="A100" s="89"/>
      <c r="B100" s="91"/>
      <c r="C100" s="92"/>
    </row>
    <row r="101" spans="1:3" ht="16.5">
      <c r="A101" s="89"/>
      <c r="B101" s="91"/>
      <c r="C101" s="92"/>
    </row>
    <row r="102" spans="1:3" ht="16.5">
      <c r="A102" s="89"/>
      <c r="B102" s="91"/>
      <c r="C102" s="92"/>
    </row>
    <row r="103" spans="1:3" ht="16.5">
      <c r="A103" s="89"/>
      <c r="B103" s="91"/>
      <c r="C103" s="92"/>
    </row>
    <row r="104" spans="1:3" ht="16.5">
      <c r="A104" s="89"/>
      <c r="B104" s="91"/>
      <c r="C104" s="90"/>
    </row>
    <row r="105" spans="1:3" ht="16.5">
      <c r="A105" s="89"/>
      <c r="B105" s="89"/>
      <c r="C105" s="90"/>
    </row>
    <row r="106" spans="1:3" ht="16.5">
      <c r="A106" s="89"/>
      <c r="B106" s="91"/>
      <c r="C106" s="92"/>
    </row>
    <row r="107" spans="1:3" ht="16.5">
      <c r="A107" s="89"/>
      <c r="B107" s="91"/>
      <c r="C107" s="92"/>
    </row>
    <row r="108" spans="1:3" ht="16.5">
      <c r="A108" s="89"/>
      <c r="B108" s="91"/>
      <c r="C108" s="92"/>
    </row>
    <row r="109" spans="1:3" ht="16.5">
      <c r="A109" s="89"/>
      <c r="B109" s="91"/>
      <c r="C109" s="90"/>
    </row>
    <row r="110" spans="1:3" ht="16.5">
      <c r="A110" s="89"/>
      <c r="B110" s="97"/>
      <c r="C110" s="90"/>
    </row>
    <row r="111" spans="1:3" ht="16.5">
      <c r="A111" s="89"/>
      <c r="B111" s="91"/>
      <c r="C111" s="92"/>
    </row>
    <row r="112" spans="1:3" ht="16.5">
      <c r="A112" s="89"/>
      <c r="B112" s="91"/>
      <c r="C112" s="92"/>
    </row>
    <row r="113" spans="1:3" ht="16.5">
      <c r="A113" s="89"/>
      <c r="B113" s="91"/>
      <c r="C113" s="90"/>
    </row>
    <row r="114" spans="1:3" ht="16.5">
      <c r="A114" s="89"/>
      <c r="B114" s="97"/>
      <c r="C114" s="90"/>
    </row>
    <row r="115" spans="1:3" ht="16.5">
      <c r="A115" s="89"/>
      <c r="B115" s="91"/>
      <c r="C115" s="92"/>
    </row>
    <row r="116" spans="1:3" ht="16.5">
      <c r="A116" s="89"/>
      <c r="B116" s="91"/>
      <c r="C116" s="92"/>
    </row>
    <row r="117" spans="1:3" ht="16.5">
      <c r="A117" s="89"/>
      <c r="B117" s="91"/>
      <c r="C117" s="92"/>
    </row>
    <row r="118" spans="1:3" ht="16.5">
      <c r="A118" s="89"/>
      <c r="B118" s="91"/>
      <c r="C118" s="92"/>
    </row>
    <row r="119" spans="1:3" ht="16.5">
      <c r="A119" s="51"/>
      <c r="B119" s="99"/>
      <c r="C119" s="90"/>
    </row>
    <row r="120" spans="1:3" ht="16.5">
      <c r="A120" s="89"/>
      <c r="B120" s="89"/>
      <c r="C120" s="90"/>
    </row>
    <row r="121" spans="1:3" ht="16.5">
      <c r="A121" s="51"/>
      <c r="B121" s="99"/>
      <c r="C121" s="92"/>
    </row>
    <row r="122" spans="1:3" ht="16.5">
      <c r="A122" s="51"/>
      <c r="B122" s="99"/>
      <c r="C122" s="92"/>
    </row>
    <row r="123" spans="1:3" ht="16.5">
      <c r="A123" s="51"/>
      <c r="B123" s="99"/>
      <c r="C123" s="92"/>
    </row>
    <row r="124" spans="1:3" ht="16.5">
      <c r="A124" s="51"/>
      <c r="B124" s="99"/>
      <c r="C124" s="92"/>
    </row>
    <row r="125" spans="1:3" ht="16.5">
      <c r="A125" s="51"/>
      <c r="B125" s="99"/>
      <c r="C125" s="92"/>
    </row>
    <row r="126" spans="1:3" ht="16.5">
      <c r="A126" s="51"/>
      <c r="B126" s="99"/>
      <c r="C126" s="92"/>
    </row>
    <row r="127" spans="1:3" ht="16.5">
      <c r="A127" s="51"/>
      <c r="B127" s="99"/>
      <c r="C127" s="92"/>
    </row>
    <row r="128" spans="1:3" ht="16.5">
      <c r="A128" s="51"/>
      <c r="B128" s="99"/>
      <c r="C128" s="92"/>
    </row>
    <row r="129" spans="1:3" ht="16.5">
      <c r="A129" s="51"/>
      <c r="B129" s="99"/>
      <c r="C129" s="92"/>
    </row>
    <row r="130" spans="1:3" ht="16.5">
      <c r="A130" s="51"/>
      <c r="B130" s="51"/>
      <c r="C130" s="90"/>
    </row>
    <row r="131" spans="1:3" ht="16.5">
      <c r="A131" s="89"/>
      <c r="B131" s="89"/>
      <c r="C131" s="90"/>
    </row>
    <row r="132" spans="1:3" ht="16.5">
      <c r="A132" s="51"/>
      <c r="B132" s="99"/>
      <c r="C132" s="92"/>
    </row>
    <row r="133" spans="1:3" ht="16.5">
      <c r="A133" s="51"/>
      <c r="B133" s="99"/>
      <c r="C133" s="92"/>
    </row>
    <row r="134" spans="1:3" ht="16.5">
      <c r="A134" s="51"/>
      <c r="B134" s="99"/>
      <c r="C134" s="90"/>
    </row>
    <row r="135" spans="1:3" ht="15.75">
      <c r="A135" s="89"/>
      <c r="B135" s="97"/>
      <c r="C135" s="69"/>
    </row>
    <row r="136" spans="1:3" ht="15.75">
      <c r="A136" s="51"/>
      <c r="B136" s="99"/>
      <c r="C136" s="77"/>
    </row>
    <row r="137" spans="1:3" ht="15.75">
      <c r="A137" s="51"/>
      <c r="B137" s="99"/>
      <c r="C137" s="85"/>
    </row>
    <row r="138" spans="1:3" ht="16.5">
      <c r="A138" s="51"/>
      <c r="B138" s="99"/>
      <c r="C138" s="90"/>
    </row>
    <row r="139" spans="1:3" ht="15.75">
      <c r="A139" s="89"/>
      <c r="B139" s="89"/>
      <c r="C139" s="69"/>
    </row>
    <row r="140" spans="1:3" ht="15.75">
      <c r="A140" s="51"/>
      <c r="B140" s="99"/>
      <c r="C140" s="51"/>
    </row>
    <row r="141" spans="1:3" ht="15.75">
      <c r="A141" s="51"/>
      <c r="B141" s="99"/>
      <c r="C141" s="51"/>
    </row>
    <row r="142" spans="1:3" ht="15.75">
      <c r="A142" s="51"/>
      <c r="B142" s="99"/>
      <c r="C142" s="51"/>
    </row>
    <row r="143" spans="1:3" ht="15.75">
      <c r="A143" s="51"/>
      <c r="B143" s="51"/>
      <c r="C143" s="69"/>
    </row>
    <row r="144" spans="1:3" ht="15.75">
      <c r="A144" s="89"/>
      <c r="B144" s="89"/>
      <c r="C144" s="69"/>
    </row>
    <row r="145" spans="1:3" ht="15.75">
      <c r="A145" s="89"/>
      <c r="B145" s="89"/>
      <c r="C145" s="69"/>
    </row>
    <row r="146" spans="1:3" ht="15.75">
      <c r="A146" s="51"/>
      <c r="B146" s="51"/>
      <c r="C146" s="51"/>
    </row>
    <row r="147" spans="1:3" ht="15.75">
      <c r="A147" s="51"/>
      <c r="B147" s="51"/>
      <c r="C147" s="51"/>
    </row>
    <row r="148" spans="1:3" ht="15.75">
      <c r="A148" s="51"/>
      <c r="B148" s="99"/>
      <c r="C148" s="51"/>
    </row>
    <row r="149" spans="1:3" ht="15.75">
      <c r="A149" s="51"/>
      <c r="B149" s="51"/>
      <c r="C149" s="69"/>
    </row>
    <row r="150" spans="1:3" ht="15.75">
      <c r="A150" s="51"/>
      <c r="B150" s="51"/>
      <c r="C150" s="107"/>
    </row>
    <row r="151" spans="1:3" ht="18">
      <c r="A151" s="101"/>
      <c r="B151" s="101"/>
      <c r="C151" s="102"/>
    </row>
    <row r="152" spans="1:3" ht="12.75">
      <c r="A152" s="86"/>
      <c r="B152" s="86"/>
      <c r="C152" s="86"/>
    </row>
    <row r="153" spans="1:3" ht="12.75">
      <c r="A153" s="86"/>
      <c r="B153" s="86"/>
      <c r="C153" s="86"/>
    </row>
    <row r="154" spans="1:3" ht="12.75">
      <c r="A154" s="86"/>
      <c r="B154" s="86"/>
      <c r="C154" s="86"/>
    </row>
    <row r="155" spans="1:3" ht="12.75">
      <c r="A155" s="86"/>
      <c r="B155" s="86"/>
      <c r="C155" s="86"/>
    </row>
    <row r="156" spans="1:3" ht="12.75">
      <c r="A156" s="86"/>
      <c r="B156" s="86"/>
      <c r="C156" s="86"/>
    </row>
    <row r="157" spans="1:3" ht="12.75">
      <c r="A157" s="86"/>
      <c r="B157" s="86"/>
      <c r="C157" s="86"/>
    </row>
    <row r="158" spans="1:3" ht="12.75">
      <c r="A158" s="86"/>
      <c r="B158" s="86"/>
      <c r="C158" s="86"/>
    </row>
    <row r="159" spans="1:3" ht="12.75">
      <c r="A159" s="86"/>
      <c r="B159" s="86"/>
      <c r="C159" s="86"/>
    </row>
    <row r="160" spans="1:3" ht="12.75">
      <c r="A160" s="86"/>
      <c r="B160" s="86"/>
      <c r="C160" s="86"/>
    </row>
    <row r="161" spans="1:3" ht="12.75">
      <c r="A161" s="86"/>
      <c r="B161" s="86"/>
      <c r="C161" s="86"/>
    </row>
    <row r="162" spans="1:3" ht="12.75">
      <c r="A162" s="86"/>
      <c r="B162" s="86"/>
      <c r="C162" s="86"/>
    </row>
    <row r="163" spans="1:3" ht="12.75">
      <c r="A163" s="86"/>
      <c r="B163" s="86"/>
      <c r="C163" s="86"/>
    </row>
    <row r="164" spans="1:3" ht="12.75">
      <c r="A164" s="86"/>
      <c r="B164" s="86"/>
      <c r="C164" s="86"/>
    </row>
    <row r="165" spans="1:3" ht="12.75">
      <c r="A165" s="86"/>
      <c r="B165" s="86"/>
      <c r="C165" s="86"/>
    </row>
    <row r="166" spans="1:3" ht="12.75">
      <c r="A166" s="86"/>
      <c r="B166" s="86"/>
      <c r="C166" s="86"/>
    </row>
    <row r="167" spans="1:3" ht="12.75">
      <c r="A167" s="86"/>
      <c r="B167" s="86"/>
      <c r="C167" s="86"/>
    </row>
    <row r="168" spans="1:3" ht="12.75">
      <c r="A168" s="86"/>
      <c r="B168" s="86"/>
      <c r="C168" s="86"/>
    </row>
    <row r="169" spans="1:3" ht="12.75">
      <c r="A169" s="86"/>
      <c r="B169" s="86"/>
      <c r="C169" s="86"/>
    </row>
    <row r="170" spans="1:3" ht="12.75">
      <c r="A170" s="86"/>
      <c r="B170" s="86"/>
      <c r="C170" s="86"/>
    </row>
    <row r="171" spans="1:3" ht="12.75">
      <c r="A171" s="86"/>
      <c r="B171" s="86"/>
      <c r="C171" s="86"/>
    </row>
    <row r="172" spans="1:3" ht="12.75">
      <c r="A172" s="86"/>
      <c r="B172" s="86"/>
      <c r="C172" s="86"/>
    </row>
    <row r="173" spans="1:3" ht="12.75">
      <c r="A173" s="86"/>
      <c r="B173" s="86"/>
      <c r="C173" s="86"/>
    </row>
    <row r="174" spans="1:3" ht="12.75">
      <c r="A174" s="86"/>
      <c r="B174" s="86"/>
      <c r="C174" s="86"/>
    </row>
    <row r="175" spans="1:3" ht="12.75">
      <c r="A175" s="86"/>
      <c r="B175" s="86"/>
      <c r="C175" s="86"/>
    </row>
    <row r="176" spans="1:3" ht="12.75">
      <c r="A176" s="86"/>
      <c r="B176" s="86"/>
      <c r="C176" s="86"/>
    </row>
    <row r="177" spans="1:3" ht="12.75">
      <c r="A177" s="86"/>
      <c r="B177" s="86"/>
      <c r="C177" s="86"/>
    </row>
    <row r="178" spans="1:3" ht="12.75">
      <c r="A178" s="86"/>
      <c r="B178" s="86"/>
      <c r="C178" s="86"/>
    </row>
    <row r="179" spans="1:3" ht="12.75">
      <c r="A179" s="86"/>
      <c r="B179" s="86"/>
      <c r="C179" s="86"/>
    </row>
    <row r="180" spans="1:3" ht="12.75">
      <c r="A180" s="86"/>
      <c r="B180" s="86"/>
      <c r="C180" s="86"/>
    </row>
    <row r="181" spans="1:3" ht="12.75">
      <c r="A181" s="86"/>
      <c r="B181" s="86"/>
      <c r="C181" s="86"/>
    </row>
    <row r="182" spans="1:3" ht="12.75">
      <c r="A182" s="86"/>
      <c r="B182" s="86"/>
      <c r="C182" s="86"/>
    </row>
    <row r="183" spans="1:3" ht="12.75">
      <c r="A183" s="86"/>
      <c r="B183" s="86"/>
      <c r="C183" s="86"/>
    </row>
    <row r="184" spans="1:3" ht="12.75">
      <c r="A184" s="86"/>
      <c r="B184" s="86"/>
      <c r="C184" s="86"/>
    </row>
    <row r="185" spans="1:3" ht="12.75">
      <c r="A185" s="86"/>
      <c r="B185" s="86"/>
      <c r="C185" s="86"/>
    </row>
    <row r="186" spans="1:3" ht="12.75">
      <c r="A186" s="86"/>
      <c r="B186" s="86"/>
      <c r="C186" s="86"/>
    </row>
    <row r="187" spans="1:3" ht="12.75">
      <c r="A187" s="86"/>
      <c r="B187" s="86"/>
      <c r="C187" s="86"/>
    </row>
    <row r="188" spans="1:3" ht="12.75">
      <c r="A188" s="86"/>
      <c r="B188" s="86"/>
      <c r="C188" s="86"/>
    </row>
    <row r="189" spans="1:3" ht="12.75">
      <c r="A189" s="86"/>
      <c r="B189" s="86"/>
      <c r="C189" s="86"/>
    </row>
    <row r="190" spans="1:3" ht="12.75">
      <c r="A190" s="86"/>
      <c r="B190" s="86"/>
      <c r="C190" s="86"/>
    </row>
    <row r="191" spans="1:3" ht="12.75">
      <c r="A191" s="86"/>
      <c r="B191" s="86"/>
      <c r="C191" s="86"/>
    </row>
    <row r="192" spans="1:3" ht="12.75">
      <c r="A192" s="86"/>
      <c r="B192" s="86"/>
      <c r="C192" s="86"/>
    </row>
    <row r="193" spans="1:3" ht="12.75">
      <c r="A193" s="86"/>
      <c r="B193" s="86"/>
      <c r="C193" s="86"/>
    </row>
    <row r="194" spans="1:3" ht="12.75">
      <c r="A194" s="86"/>
      <c r="B194" s="86"/>
      <c r="C194" s="86"/>
    </row>
    <row r="195" spans="1:3" ht="12.75">
      <c r="A195" s="86"/>
      <c r="B195" s="86"/>
      <c r="C195" s="86"/>
    </row>
    <row r="196" spans="1:3" ht="12.75">
      <c r="A196" s="86"/>
      <c r="B196" s="86"/>
      <c r="C196" s="86"/>
    </row>
    <row r="197" spans="1:3" ht="12.75">
      <c r="A197" s="86"/>
      <c r="B197" s="86"/>
      <c r="C197" s="86"/>
    </row>
    <row r="198" spans="1:3" ht="12.75">
      <c r="A198" s="86"/>
      <c r="B198" s="86"/>
      <c r="C198" s="86"/>
    </row>
    <row r="199" spans="1:3" ht="12.75">
      <c r="A199" s="86"/>
      <c r="B199" s="86"/>
      <c r="C199" s="86"/>
    </row>
    <row r="200" spans="1:3" ht="12.75">
      <c r="A200" s="86"/>
      <c r="B200" s="86"/>
      <c r="C200" s="86"/>
    </row>
    <row r="201" spans="1:3" ht="12.75">
      <c r="A201" s="86"/>
      <c r="B201" s="86"/>
      <c r="C201" s="86"/>
    </row>
    <row r="202" spans="1:3" ht="12.75">
      <c r="A202" s="86"/>
      <c r="B202" s="86"/>
      <c r="C202" s="86"/>
    </row>
    <row r="203" spans="1:3" ht="12.75">
      <c r="A203" s="86"/>
      <c r="B203" s="86"/>
      <c r="C203" s="86"/>
    </row>
    <row r="204" spans="1:3" ht="12.75">
      <c r="A204" s="86"/>
      <c r="B204" s="86"/>
      <c r="C204" s="86"/>
    </row>
    <row r="205" spans="1:3" ht="12.75">
      <c r="A205" s="86"/>
      <c r="B205" s="86"/>
      <c r="C205" s="86"/>
    </row>
    <row r="206" spans="1:3" ht="12.75">
      <c r="A206" s="86"/>
      <c r="B206" s="86"/>
      <c r="C206" s="86"/>
    </row>
    <row r="207" spans="1:3" ht="12.75">
      <c r="A207" s="86"/>
      <c r="B207" s="86"/>
      <c r="C207" s="86"/>
    </row>
    <row r="208" spans="1:3" ht="12.75">
      <c r="A208" s="86"/>
      <c r="B208" s="86"/>
      <c r="C208" s="86"/>
    </row>
    <row r="209" spans="1:3" ht="12.75">
      <c r="A209" s="86"/>
      <c r="B209" s="86"/>
      <c r="C209" s="86"/>
    </row>
    <row r="210" spans="1:3" ht="12.75">
      <c r="A210" s="86"/>
      <c r="B210" s="86"/>
      <c r="C210" s="86"/>
    </row>
    <row r="211" spans="1:3" ht="12.75">
      <c r="A211" s="86"/>
      <c r="B211" s="86"/>
      <c r="C211" s="86"/>
    </row>
    <row r="212" spans="1:3" ht="12.75">
      <c r="A212" s="86"/>
      <c r="B212" s="86"/>
      <c r="C212" s="86"/>
    </row>
    <row r="213" spans="1:3" ht="12.75">
      <c r="A213" s="86"/>
      <c r="B213" s="86"/>
      <c r="C213" s="86"/>
    </row>
    <row r="214" spans="1:3" ht="12.75">
      <c r="A214" s="86"/>
      <c r="B214" s="86"/>
      <c r="C214" s="86"/>
    </row>
    <row r="215" spans="1:3" ht="12.75">
      <c r="A215" s="86"/>
      <c r="B215" s="86"/>
      <c r="C215" s="86"/>
    </row>
    <row r="216" spans="1:3" ht="12.75">
      <c r="A216" s="86"/>
      <c r="B216" s="86"/>
      <c r="C216" s="86"/>
    </row>
    <row r="217" spans="1:3" ht="12.75">
      <c r="A217" s="86"/>
      <c r="B217" s="86"/>
      <c r="C217" s="86"/>
    </row>
    <row r="218" spans="1:3" ht="12.75">
      <c r="A218" s="86"/>
      <c r="B218" s="86"/>
      <c r="C218" s="86"/>
    </row>
    <row r="219" spans="1:3" ht="12.75">
      <c r="A219" s="86"/>
      <c r="B219" s="86"/>
      <c r="C219" s="86"/>
    </row>
    <row r="220" spans="1:3" ht="12.75">
      <c r="A220" s="86"/>
      <c r="B220" s="86"/>
      <c r="C220" s="86"/>
    </row>
    <row r="221" spans="1:3" ht="12.75">
      <c r="A221" s="86"/>
      <c r="B221" s="86"/>
      <c r="C221" s="86"/>
    </row>
    <row r="222" spans="1:3" ht="12.75">
      <c r="A222" s="86"/>
      <c r="B222" s="86"/>
      <c r="C222" s="86"/>
    </row>
    <row r="223" spans="1:3" ht="12.75">
      <c r="A223" s="86"/>
      <c r="B223" s="86"/>
      <c r="C223" s="86"/>
    </row>
    <row r="224" spans="1:3" ht="12.75">
      <c r="A224" s="86"/>
      <c r="B224" s="86"/>
      <c r="C224" s="86"/>
    </row>
    <row r="225" spans="1:3" ht="12.75">
      <c r="A225" s="86"/>
      <c r="B225" s="86"/>
      <c r="C225" s="86"/>
    </row>
    <row r="226" spans="1:3" ht="12.75">
      <c r="A226" s="86"/>
      <c r="B226" s="86"/>
      <c r="C226" s="86"/>
    </row>
    <row r="227" spans="1:3" ht="12.75">
      <c r="A227" s="86"/>
      <c r="B227" s="86"/>
      <c r="C227" s="86"/>
    </row>
    <row r="228" spans="1:3" ht="12.75">
      <c r="A228" s="86"/>
      <c r="B228" s="86"/>
      <c r="C228" s="86"/>
    </row>
    <row r="229" spans="1:3" ht="12.75">
      <c r="A229" s="86"/>
      <c r="B229" s="86"/>
      <c r="C229" s="86"/>
    </row>
    <row r="230" spans="1:3" ht="12.75">
      <c r="A230" s="86"/>
      <c r="B230" s="86"/>
      <c r="C230" s="86"/>
    </row>
    <row r="231" spans="1:3" ht="12.75">
      <c r="A231" s="86"/>
      <c r="B231" s="86"/>
      <c r="C231" s="86"/>
    </row>
    <row r="232" spans="1:3" ht="12.75">
      <c r="A232" s="86"/>
      <c r="B232" s="86"/>
      <c r="C232" s="86"/>
    </row>
    <row r="233" spans="1:3" ht="12.75">
      <c r="A233" s="86"/>
      <c r="B233" s="86"/>
      <c r="C233" s="86"/>
    </row>
    <row r="234" spans="1:3" ht="12.75">
      <c r="A234" s="86"/>
      <c r="B234" s="86"/>
      <c r="C234" s="86"/>
    </row>
    <row r="235" spans="1:3" ht="12.75">
      <c r="A235" s="86"/>
      <c r="B235" s="86"/>
      <c r="C235" s="86"/>
    </row>
    <row r="236" spans="1:3" ht="12.75">
      <c r="A236" s="86"/>
      <c r="B236" s="86"/>
      <c r="C236" s="86"/>
    </row>
    <row r="237" spans="1:3" ht="12.75">
      <c r="A237" s="86"/>
      <c r="B237" s="86"/>
      <c r="C237" s="86"/>
    </row>
    <row r="238" spans="1:3" ht="12.75">
      <c r="A238" s="86"/>
      <c r="B238" s="86"/>
      <c r="C238" s="86"/>
    </row>
    <row r="239" spans="1:3" ht="12.75">
      <c r="A239" s="86"/>
      <c r="B239" s="86"/>
      <c r="C239" s="86"/>
    </row>
    <row r="240" spans="1:3" ht="12.75">
      <c r="A240" s="86"/>
      <c r="B240" s="86"/>
      <c r="C240" s="86"/>
    </row>
    <row r="241" spans="1:3" ht="12.75">
      <c r="A241" s="86"/>
      <c r="B241" s="86"/>
      <c r="C241" s="86"/>
    </row>
    <row r="242" spans="1:3" ht="12.75">
      <c r="A242" s="86"/>
      <c r="B242" s="86"/>
      <c r="C242" s="86"/>
    </row>
    <row r="243" spans="1:3" ht="12.75">
      <c r="A243" s="86"/>
      <c r="B243" s="86"/>
      <c r="C243" s="86"/>
    </row>
    <row r="244" spans="1:3" ht="12.75">
      <c r="A244" s="86"/>
      <c r="B244" s="86"/>
      <c r="C244" s="86"/>
    </row>
    <row r="245" spans="1:3" ht="12.75">
      <c r="A245" s="86"/>
      <c r="B245" s="86"/>
      <c r="C245" s="86"/>
    </row>
    <row r="246" spans="1:3" ht="12.75">
      <c r="A246" s="86"/>
      <c r="B246" s="86"/>
      <c r="C246" s="86"/>
    </row>
    <row r="247" spans="1:3" ht="12.75">
      <c r="A247" s="86"/>
      <c r="B247" s="86"/>
      <c r="C247" s="86"/>
    </row>
    <row r="248" spans="1:3" ht="12.75">
      <c r="A248" s="86"/>
      <c r="B248" s="86"/>
      <c r="C248" s="86"/>
    </row>
    <row r="249" spans="1:3" ht="12.75">
      <c r="A249" s="86"/>
      <c r="B249" s="86"/>
      <c r="C249" s="86"/>
    </row>
    <row r="250" spans="1:3" ht="12.75">
      <c r="A250" s="86"/>
      <c r="B250" s="86"/>
      <c r="C250" s="86"/>
    </row>
    <row r="251" spans="1:3" ht="12.75">
      <c r="A251" s="86"/>
      <c r="B251" s="86"/>
      <c r="C251" s="86"/>
    </row>
    <row r="252" spans="1:3" ht="12.75">
      <c r="A252" s="86"/>
      <c r="B252" s="86"/>
      <c r="C252" s="86"/>
    </row>
    <row r="253" spans="1:3" ht="12.75">
      <c r="A253" s="86"/>
      <c r="B253" s="86"/>
      <c r="C253" s="86"/>
    </row>
    <row r="254" spans="1:3" ht="12.75">
      <c r="A254" s="86"/>
      <c r="B254" s="86"/>
      <c r="C254" s="86"/>
    </row>
    <row r="255" spans="1:3" ht="12.75">
      <c r="A255" s="86"/>
      <c r="B255" s="86"/>
      <c r="C255" s="86"/>
    </row>
    <row r="256" spans="1:3" ht="12.75">
      <c r="A256" s="86"/>
      <c r="B256" s="86"/>
      <c r="C256" s="86"/>
    </row>
    <row r="257" spans="1:3" ht="12.75">
      <c r="A257" s="86"/>
      <c r="B257" s="86"/>
      <c r="C257" s="86"/>
    </row>
    <row r="258" spans="1:3" ht="12.75">
      <c r="A258" s="86"/>
      <c r="B258" s="86"/>
      <c r="C258" s="86"/>
    </row>
    <row r="259" spans="1:3" ht="12.75">
      <c r="A259" s="86"/>
      <c r="B259" s="86"/>
      <c r="C259" s="86"/>
    </row>
    <row r="260" spans="1:3" ht="12.75">
      <c r="A260" s="86"/>
      <c r="B260" s="86"/>
      <c r="C260" s="86"/>
    </row>
    <row r="261" spans="1:3" ht="12.75">
      <c r="A261" s="86"/>
      <c r="B261" s="86"/>
      <c r="C261" s="86"/>
    </row>
    <row r="262" spans="1:3" ht="12.75">
      <c r="A262" s="86"/>
      <c r="B262" s="86"/>
      <c r="C262" s="86"/>
    </row>
    <row r="263" spans="1:3" ht="12.75">
      <c r="A263" s="86"/>
      <c r="B263" s="86"/>
      <c r="C263" s="86"/>
    </row>
    <row r="264" spans="1:3" ht="12.75">
      <c r="A264" s="86"/>
      <c r="B264" s="86"/>
      <c r="C264" s="86"/>
    </row>
    <row r="265" spans="1:3" ht="12.75">
      <c r="A265" s="86"/>
      <c r="B265" s="86"/>
      <c r="C265" s="86"/>
    </row>
    <row r="266" spans="1:3" ht="12.75">
      <c r="A266" s="86"/>
      <c r="B266" s="86"/>
      <c r="C266" s="86"/>
    </row>
    <row r="267" spans="1:3" ht="12.75">
      <c r="A267" s="86"/>
      <c r="B267" s="86"/>
      <c r="C267" s="86"/>
    </row>
    <row r="268" spans="1:3" ht="12.75">
      <c r="A268" s="86"/>
      <c r="B268" s="86"/>
      <c r="C268" s="86"/>
    </row>
    <row r="269" spans="1:3" ht="12.75">
      <c r="A269" s="86"/>
      <c r="B269" s="86"/>
      <c r="C269" s="86"/>
    </row>
    <row r="270" spans="1:3" ht="12.75">
      <c r="A270" s="86"/>
      <c r="B270" s="86"/>
      <c r="C270" s="86"/>
    </row>
    <row r="271" spans="1:3" ht="12.75">
      <c r="A271" s="86"/>
      <c r="B271" s="86"/>
      <c r="C271" s="86"/>
    </row>
    <row r="272" spans="1:3" ht="12.75">
      <c r="A272" s="86"/>
      <c r="B272" s="86"/>
      <c r="C272" s="86"/>
    </row>
    <row r="273" spans="1:3" ht="12.75">
      <c r="A273" s="86"/>
      <c r="B273" s="86"/>
      <c r="C273" s="86"/>
    </row>
    <row r="274" spans="1:3" ht="12.75">
      <c r="A274" s="86"/>
      <c r="B274" s="86"/>
      <c r="C274" s="86"/>
    </row>
    <row r="275" spans="1:3" ht="12.75">
      <c r="A275" s="86"/>
      <c r="B275" s="86"/>
      <c r="C275" s="86"/>
    </row>
    <row r="276" spans="1:3" ht="12.75">
      <c r="A276" s="86"/>
      <c r="B276" s="86"/>
      <c r="C276" s="86"/>
    </row>
    <row r="277" spans="1:3" ht="12.75">
      <c r="A277" s="86"/>
      <c r="B277" s="86"/>
      <c r="C277" s="86"/>
    </row>
    <row r="278" spans="1:3" ht="12.75">
      <c r="A278" s="86"/>
      <c r="B278" s="86"/>
      <c r="C278" s="86"/>
    </row>
    <row r="279" spans="1:3" ht="12.75">
      <c r="A279" s="86"/>
      <c r="B279" s="86"/>
      <c r="C279" s="86"/>
    </row>
    <row r="280" spans="1:3" ht="12.75">
      <c r="A280" s="86"/>
      <c r="B280" s="86"/>
      <c r="C280" s="86"/>
    </row>
    <row r="281" spans="1:3" ht="12.75">
      <c r="A281" s="86"/>
      <c r="B281" s="86"/>
      <c r="C281" s="86"/>
    </row>
    <row r="282" spans="1:3" ht="12.75">
      <c r="A282" s="86"/>
      <c r="B282" s="86"/>
      <c r="C282" s="86"/>
    </row>
    <row r="283" spans="1:3" ht="12.75">
      <c r="A283" s="86"/>
      <c r="B283" s="86"/>
      <c r="C283" s="86"/>
    </row>
    <row r="284" spans="1:3" ht="12.75">
      <c r="A284" s="86"/>
      <c r="B284" s="86"/>
      <c r="C284" s="86"/>
    </row>
    <row r="285" spans="1:3" ht="12.75">
      <c r="A285" s="86"/>
      <c r="B285" s="86"/>
      <c r="C285" s="86"/>
    </row>
    <row r="286" spans="1:3" ht="12.75">
      <c r="A286" s="86"/>
      <c r="B286" s="86"/>
      <c r="C286" s="86"/>
    </row>
    <row r="287" spans="1:3" ht="12.75">
      <c r="A287" s="86"/>
      <c r="B287" s="86"/>
      <c r="C287" s="86"/>
    </row>
    <row r="288" spans="1:3" ht="12.75">
      <c r="A288" s="86"/>
      <c r="B288" s="86"/>
      <c r="C288" s="86"/>
    </row>
    <row r="289" spans="1:3" ht="12.75">
      <c r="A289" s="86"/>
      <c r="B289" s="86"/>
      <c r="C289" s="86"/>
    </row>
    <row r="290" spans="1:3" ht="12.75">
      <c r="A290" s="86"/>
      <c r="B290" s="86"/>
      <c r="C290" s="86"/>
    </row>
    <row r="291" spans="1:3" ht="12.75">
      <c r="A291" s="86"/>
      <c r="B291" s="86"/>
      <c r="C291" s="86"/>
    </row>
    <row r="292" spans="1:3" ht="12.75">
      <c r="A292" s="86"/>
      <c r="B292" s="86"/>
      <c r="C292" s="86"/>
    </row>
    <row r="293" spans="1:3" ht="12.75">
      <c r="A293" s="86"/>
      <c r="B293" s="86"/>
      <c r="C293" s="86"/>
    </row>
    <row r="294" spans="1:3" ht="12.75">
      <c r="A294" s="86"/>
      <c r="B294" s="86"/>
      <c r="C294" s="86"/>
    </row>
    <row r="295" spans="1:3" ht="12.75">
      <c r="A295" s="86"/>
      <c r="B295" s="86"/>
      <c r="C295" s="86"/>
    </row>
    <row r="296" spans="1:3" ht="12.75">
      <c r="A296" s="86"/>
      <c r="B296" s="86"/>
      <c r="C296" s="86"/>
    </row>
    <row r="297" spans="1:3" ht="12.75">
      <c r="A297" s="86"/>
      <c r="B297" s="86"/>
      <c r="C297" s="86"/>
    </row>
    <row r="298" spans="1:3" ht="12.75">
      <c r="A298" s="86"/>
      <c r="B298" s="86"/>
      <c r="C298" s="86"/>
    </row>
    <row r="299" spans="1:3" ht="12.75">
      <c r="A299" s="86"/>
      <c r="B299" s="86"/>
      <c r="C299" s="86"/>
    </row>
    <row r="300" spans="1:3" ht="12.75">
      <c r="A300" s="86"/>
      <c r="B300" s="86"/>
      <c r="C300" s="86"/>
    </row>
    <row r="301" spans="1:3" ht="12.75">
      <c r="A301" s="86"/>
      <c r="B301" s="86"/>
      <c r="C301" s="86"/>
    </row>
    <row r="302" spans="1:3" ht="12.75">
      <c r="A302" s="86"/>
      <c r="B302" s="86"/>
      <c r="C302" s="86"/>
    </row>
    <row r="303" spans="1:3" ht="12.75">
      <c r="A303" s="86"/>
      <c r="B303" s="86"/>
      <c r="C303" s="86"/>
    </row>
    <row r="304" spans="1:3" ht="12.75">
      <c r="A304" s="86"/>
      <c r="B304" s="86"/>
      <c r="C304" s="86"/>
    </row>
    <row r="305" spans="1:3" ht="12.75">
      <c r="A305" s="86"/>
      <c r="B305" s="86"/>
      <c r="C305" s="86"/>
    </row>
    <row r="306" spans="1:3" ht="12.75">
      <c r="A306" s="86"/>
      <c r="B306" s="86"/>
      <c r="C306" s="86"/>
    </row>
    <row r="307" spans="1:3" ht="12.75">
      <c r="A307" s="86"/>
      <c r="B307" s="86"/>
      <c r="C307" s="86"/>
    </row>
    <row r="308" spans="1:3" ht="12.75">
      <c r="A308" s="86"/>
      <c r="B308" s="86"/>
      <c r="C308" s="86"/>
    </row>
    <row r="309" spans="1:3" ht="12.75">
      <c r="A309" s="86"/>
      <c r="B309" s="86"/>
      <c r="C309" s="86"/>
    </row>
    <row r="310" spans="1:3" ht="12.75">
      <c r="A310" s="86"/>
      <c r="B310" s="86"/>
      <c r="C310" s="86"/>
    </row>
    <row r="311" spans="1:3" ht="12.75">
      <c r="A311" s="86"/>
      <c r="B311" s="86"/>
      <c r="C311" s="86"/>
    </row>
    <row r="312" spans="1:3" ht="12.75">
      <c r="A312" s="86"/>
      <c r="B312" s="86"/>
      <c r="C312" s="86"/>
    </row>
    <row r="313" spans="1:3" ht="12.75">
      <c r="A313" s="86"/>
      <c r="B313" s="86"/>
      <c r="C313" s="86"/>
    </row>
    <row r="314" spans="1:3" ht="12.75">
      <c r="A314" s="86"/>
      <c r="B314" s="86"/>
      <c r="C314" s="86"/>
    </row>
    <row r="315" spans="1:3" ht="12.75">
      <c r="A315" s="86"/>
      <c r="B315" s="86"/>
      <c r="C315" s="86"/>
    </row>
    <row r="316" spans="1:3" ht="12.75">
      <c r="A316" s="86"/>
      <c r="B316" s="86"/>
      <c r="C316" s="86"/>
    </row>
    <row r="317" spans="1:3" ht="12.75">
      <c r="A317" s="86"/>
      <c r="B317" s="86"/>
      <c r="C317" s="86"/>
    </row>
    <row r="318" spans="1:3" ht="12.75">
      <c r="A318" s="86"/>
      <c r="B318" s="86"/>
      <c r="C318" s="86"/>
    </row>
    <row r="319" spans="1:3" ht="12.75">
      <c r="A319" s="86"/>
      <c r="B319" s="86"/>
      <c r="C319" s="86"/>
    </row>
    <row r="320" spans="1:3" ht="12.75">
      <c r="A320" s="86"/>
      <c r="B320" s="86"/>
      <c r="C320" s="86"/>
    </row>
    <row r="321" spans="1:3" ht="12.75">
      <c r="A321" s="86"/>
      <c r="B321" s="86"/>
      <c r="C321" s="86"/>
    </row>
    <row r="322" spans="1:3" ht="12.75">
      <c r="A322" s="86"/>
      <c r="B322" s="86"/>
      <c r="C322" s="86"/>
    </row>
    <row r="323" spans="1:3" ht="12.75">
      <c r="A323" s="86"/>
      <c r="B323" s="86"/>
      <c r="C323" s="86"/>
    </row>
    <row r="324" spans="1:3" ht="12.75">
      <c r="A324" s="86"/>
      <c r="B324" s="86"/>
      <c r="C324" s="86"/>
    </row>
    <row r="325" spans="1:3" ht="12.75">
      <c r="A325" s="86"/>
      <c r="B325" s="86"/>
      <c r="C325" s="86"/>
    </row>
    <row r="326" spans="1:3" ht="12.75">
      <c r="A326" s="86"/>
      <c r="B326" s="86"/>
      <c r="C326" s="86"/>
    </row>
    <row r="327" spans="1:3" ht="12.75">
      <c r="A327" s="86"/>
      <c r="B327" s="86"/>
      <c r="C327" s="8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6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3" max="3" width="33.875" style="0" customWidth="1"/>
    <col min="4" max="4" width="36.625" style="0" customWidth="1"/>
    <col min="5" max="5" width="18.75390625" style="0" bestFit="1" customWidth="1"/>
    <col min="6" max="6" width="15.75390625" style="0" bestFit="1" customWidth="1"/>
    <col min="7" max="7" width="15.00390625" style="0" bestFit="1" customWidth="1"/>
    <col min="8" max="8" width="15.75390625" style="0" bestFit="1" customWidth="1"/>
  </cols>
  <sheetData>
    <row r="1" spans="1:5" ht="23.25">
      <c r="A1" s="1"/>
      <c r="B1" s="1"/>
      <c r="C1" s="1" t="s">
        <v>174</v>
      </c>
      <c r="D1" s="2"/>
      <c r="E1" s="2"/>
    </row>
    <row r="2" spans="1:8" ht="16.5" thickBot="1">
      <c r="A2" s="3" t="s">
        <v>66</v>
      </c>
      <c r="B2" s="3"/>
      <c r="C2" s="4"/>
      <c r="D2" s="5"/>
      <c r="E2" s="5"/>
      <c r="F2" s="6"/>
      <c r="G2" s="6"/>
      <c r="H2" s="6" t="s">
        <v>47</v>
      </c>
    </row>
    <row r="3" spans="1:8" ht="15.75">
      <c r="A3" s="7" t="s">
        <v>0</v>
      </c>
      <c r="B3" s="8" t="s">
        <v>1</v>
      </c>
      <c r="C3" s="9" t="s">
        <v>2</v>
      </c>
      <c r="D3" s="10"/>
      <c r="E3" s="11"/>
      <c r="F3" s="139"/>
      <c r="G3" s="139" t="s">
        <v>148</v>
      </c>
      <c r="H3" s="376" t="s">
        <v>173</v>
      </c>
    </row>
    <row r="4" spans="1:8" ht="16.5" thickBot="1">
      <c r="A4" s="328"/>
      <c r="B4" s="329"/>
      <c r="C4" s="330" t="s">
        <v>50</v>
      </c>
      <c r="D4" s="331" t="s">
        <v>104</v>
      </c>
      <c r="E4" s="332" t="s">
        <v>102</v>
      </c>
      <c r="F4" s="333" t="s">
        <v>105</v>
      </c>
      <c r="G4" s="333"/>
      <c r="H4" s="377" t="s">
        <v>106</v>
      </c>
    </row>
    <row r="5" spans="1:8" ht="17.25" thickBot="1">
      <c r="A5" s="44">
        <v>3311</v>
      </c>
      <c r="B5" s="334">
        <v>6351</v>
      </c>
      <c r="C5" s="335" t="s">
        <v>100</v>
      </c>
      <c r="D5" s="336" t="s">
        <v>101</v>
      </c>
      <c r="E5" s="337" t="s">
        <v>103</v>
      </c>
      <c r="F5" s="479">
        <v>1500000</v>
      </c>
      <c r="G5" s="338"/>
      <c r="H5" s="482">
        <v>1500000</v>
      </c>
    </row>
    <row r="6" spans="1:8" ht="17.25" thickBot="1">
      <c r="A6" s="44"/>
      <c r="B6" s="334"/>
      <c r="C6" s="335" t="s">
        <v>107</v>
      </c>
      <c r="D6" s="336" t="s">
        <v>108</v>
      </c>
      <c r="E6" s="337" t="s">
        <v>109</v>
      </c>
      <c r="F6" s="479">
        <v>500000</v>
      </c>
      <c r="G6" s="338"/>
      <c r="H6" s="482">
        <v>500000</v>
      </c>
    </row>
    <row r="7" spans="1:8" ht="17.25" thickBot="1">
      <c r="A7" s="340"/>
      <c r="B7" s="352"/>
      <c r="C7" s="407" t="s">
        <v>110</v>
      </c>
      <c r="D7" s="408" t="s">
        <v>111</v>
      </c>
      <c r="E7" s="337" t="s">
        <v>103</v>
      </c>
      <c r="F7" s="480">
        <v>7640000</v>
      </c>
      <c r="G7" s="71"/>
      <c r="H7" s="482">
        <v>7640000</v>
      </c>
    </row>
    <row r="8" spans="1:8" ht="17.25" thickBot="1">
      <c r="A8" s="23">
        <v>3311</v>
      </c>
      <c r="B8" s="24">
        <v>6351</v>
      </c>
      <c r="C8" s="346" t="s">
        <v>137</v>
      </c>
      <c r="D8" s="104" t="s">
        <v>138</v>
      </c>
      <c r="E8" s="344" t="s">
        <v>139</v>
      </c>
      <c r="F8" s="481">
        <v>7500000</v>
      </c>
      <c r="G8" s="104"/>
      <c r="H8" s="483">
        <v>7500000</v>
      </c>
    </row>
    <row r="9" spans="1:8" ht="17.25" thickBot="1">
      <c r="A9" s="44">
        <v>3319</v>
      </c>
      <c r="B9" s="334">
        <v>6351</v>
      </c>
      <c r="C9" s="335" t="s">
        <v>112</v>
      </c>
      <c r="D9" s="71" t="s">
        <v>113</v>
      </c>
      <c r="E9" s="342" t="s">
        <v>103</v>
      </c>
      <c r="F9" s="480">
        <v>7120000</v>
      </c>
      <c r="G9" s="71"/>
      <c r="H9" s="482">
        <v>7120000</v>
      </c>
    </row>
    <row r="10" spans="1:8" ht="16.5">
      <c r="A10" s="422">
        <v>3315</v>
      </c>
      <c r="B10" s="364">
        <v>6351</v>
      </c>
      <c r="C10" s="358" t="s">
        <v>99</v>
      </c>
      <c r="D10" s="32" t="s">
        <v>114</v>
      </c>
      <c r="E10" s="343" t="s">
        <v>103</v>
      </c>
      <c r="F10" s="404">
        <v>2300000</v>
      </c>
      <c r="G10" s="33"/>
      <c r="H10" s="368"/>
    </row>
    <row r="11" spans="1:8" ht="16.5">
      <c r="A11" s="422"/>
      <c r="B11" s="365"/>
      <c r="C11" s="353"/>
      <c r="D11" s="36" t="s">
        <v>115</v>
      </c>
      <c r="E11" s="327" t="s">
        <v>103</v>
      </c>
      <c r="F11" s="405">
        <v>600000</v>
      </c>
      <c r="G11" s="19"/>
      <c r="H11" s="370"/>
    </row>
    <row r="12" spans="1:8" ht="16.5">
      <c r="A12" s="422"/>
      <c r="B12" s="365"/>
      <c r="C12" s="353"/>
      <c r="D12" s="36" t="s">
        <v>116</v>
      </c>
      <c r="E12" s="327" t="s">
        <v>103</v>
      </c>
      <c r="F12" s="405">
        <v>550000</v>
      </c>
      <c r="G12" s="19"/>
      <c r="H12" s="370"/>
    </row>
    <row r="13" spans="1:8" ht="16.5">
      <c r="A13" s="422"/>
      <c r="B13" s="365"/>
      <c r="C13" s="353"/>
      <c r="D13" s="36" t="s">
        <v>117</v>
      </c>
      <c r="E13" s="327" t="s">
        <v>103</v>
      </c>
      <c r="F13" s="405">
        <v>10000000</v>
      </c>
      <c r="G13" s="19"/>
      <c r="H13" s="370"/>
    </row>
    <row r="14" spans="1:8" ht="16.5">
      <c r="A14" s="422"/>
      <c r="B14" s="365"/>
      <c r="C14" s="353"/>
      <c r="D14" s="36" t="s">
        <v>118</v>
      </c>
      <c r="E14" s="327" t="s">
        <v>103</v>
      </c>
      <c r="F14" s="405">
        <v>3500000</v>
      </c>
      <c r="G14" s="19"/>
      <c r="H14" s="370"/>
    </row>
    <row r="15" spans="1:8" ht="16.5">
      <c r="A15" s="422"/>
      <c r="B15" s="365"/>
      <c r="C15" s="353"/>
      <c r="D15" s="36" t="s">
        <v>119</v>
      </c>
      <c r="E15" s="327" t="s">
        <v>103</v>
      </c>
      <c r="F15" s="405">
        <v>3000000</v>
      </c>
      <c r="G15" s="19"/>
      <c r="H15" s="370"/>
    </row>
    <row r="16" spans="1:8" ht="16.5">
      <c r="A16" s="422"/>
      <c r="B16" s="365"/>
      <c r="C16" s="353"/>
      <c r="D16" s="36" t="s">
        <v>120</v>
      </c>
      <c r="E16" s="327" t="s">
        <v>103</v>
      </c>
      <c r="F16" s="405">
        <v>1500000</v>
      </c>
      <c r="G16" s="19"/>
      <c r="H16" s="370"/>
    </row>
    <row r="17" spans="1:8" ht="16.5">
      <c r="A17" s="422"/>
      <c r="B17" s="365"/>
      <c r="C17" s="353"/>
      <c r="D17" s="36" t="s">
        <v>121</v>
      </c>
      <c r="E17" s="327" t="s">
        <v>103</v>
      </c>
      <c r="F17" s="405">
        <v>700000</v>
      </c>
      <c r="G17" s="19"/>
      <c r="H17" s="370"/>
    </row>
    <row r="18" spans="1:8" ht="16.5">
      <c r="A18" s="422"/>
      <c r="B18" s="365"/>
      <c r="C18" s="353"/>
      <c r="D18" s="36" t="s">
        <v>122</v>
      </c>
      <c r="E18" s="327" t="s">
        <v>123</v>
      </c>
      <c r="F18" s="19"/>
      <c r="G18" s="19">
        <v>23500000</v>
      </c>
      <c r="H18" s="370"/>
    </row>
    <row r="19" spans="1:8" ht="16.5">
      <c r="A19" s="422"/>
      <c r="B19" s="365"/>
      <c r="C19" s="353"/>
      <c r="D19" s="36" t="s">
        <v>124</v>
      </c>
      <c r="E19" s="327" t="s">
        <v>125</v>
      </c>
      <c r="F19" s="405">
        <v>25000000</v>
      </c>
      <c r="G19" s="19"/>
      <c r="H19" s="370"/>
    </row>
    <row r="20" spans="1:8" ht="16.5">
      <c r="A20" s="422"/>
      <c r="B20" s="365"/>
      <c r="C20" s="353"/>
      <c r="D20" s="36" t="s">
        <v>126</v>
      </c>
      <c r="E20" s="327" t="s">
        <v>127</v>
      </c>
      <c r="F20" s="405">
        <v>5000000</v>
      </c>
      <c r="G20" s="19"/>
      <c r="H20" s="370"/>
    </row>
    <row r="21" spans="1:8" ht="17.25" thickBot="1">
      <c r="A21" s="422"/>
      <c r="B21" s="365"/>
      <c r="C21" s="353"/>
      <c r="D21" s="348" t="s">
        <v>128</v>
      </c>
      <c r="E21" s="341" t="s">
        <v>129</v>
      </c>
      <c r="F21" s="406">
        <v>500000</v>
      </c>
      <c r="G21" s="26"/>
      <c r="H21" s="369"/>
    </row>
    <row r="22" spans="1:8" ht="17.25" thickBot="1">
      <c r="A22" s="79"/>
      <c r="B22" s="366"/>
      <c r="C22" s="354"/>
      <c r="D22" s="66" t="s">
        <v>20</v>
      </c>
      <c r="E22" s="344"/>
      <c r="F22" s="378">
        <f>SUM(F10:F21)</f>
        <v>52650000</v>
      </c>
      <c r="G22" s="378">
        <f>SUM(G18:G21)</f>
        <v>23500000</v>
      </c>
      <c r="H22" s="483">
        <f>SUM(F22:G22)</f>
        <v>76150000</v>
      </c>
    </row>
    <row r="23" spans="1:8" ht="16.5">
      <c r="A23" s="340">
        <v>3315</v>
      </c>
      <c r="B23" s="51">
        <v>6351</v>
      </c>
      <c r="C23" s="358" t="s">
        <v>130</v>
      </c>
      <c r="D23" s="32" t="s">
        <v>131</v>
      </c>
      <c r="E23" s="343" t="s">
        <v>103</v>
      </c>
      <c r="F23" s="404">
        <v>6850000</v>
      </c>
      <c r="G23" s="33"/>
      <c r="H23" s="368"/>
    </row>
    <row r="24" spans="1:8" ht="16.5">
      <c r="A24" s="15"/>
      <c r="B24" s="51"/>
      <c r="C24" s="359"/>
      <c r="D24" s="367" t="s">
        <v>132</v>
      </c>
      <c r="E24" s="339" t="s">
        <v>103</v>
      </c>
      <c r="F24" s="409">
        <v>10000000</v>
      </c>
      <c r="G24" s="18"/>
      <c r="H24" s="371"/>
    </row>
    <row r="25" spans="1:8" ht="16.5">
      <c r="A25" s="15"/>
      <c r="B25" s="51"/>
      <c r="C25" s="359"/>
      <c r="D25" s="355" t="s">
        <v>133</v>
      </c>
      <c r="E25" s="339" t="s">
        <v>134</v>
      </c>
      <c r="F25" s="409">
        <v>13000000</v>
      </c>
      <c r="G25" s="18"/>
      <c r="H25" s="371"/>
    </row>
    <row r="26" spans="1:8" ht="17.25" thickBot="1">
      <c r="A26" s="15"/>
      <c r="B26" s="51"/>
      <c r="C26" s="359"/>
      <c r="D26" s="349" t="s">
        <v>135</v>
      </c>
      <c r="E26" s="341" t="s">
        <v>136</v>
      </c>
      <c r="F26" s="406">
        <v>20000000</v>
      </c>
      <c r="G26" s="26"/>
      <c r="H26" s="369"/>
    </row>
    <row r="27" spans="1:8" ht="17.25" thickBot="1">
      <c r="A27" s="23"/>
      <c r="B27" s="24"/>
      <c r="C27" s="360"/>
      <c r="D27" s="350" t="s">
        <v>20</v>
      </c>
      <c r="E27" s="344"/>
      <c r="F27" s="378">
        <f>SUM(F23:F26)</f>
        <v>49850000</v>
      </c>
      <c r="G27" s="104"/>
      <c r="H27" s="72">
        <v>49850000</v>
      </c>
    </row>
    <row r="28" spans="1:8" ht="16.5">
      <c r="A28" s="340">
        <v>3315</v>
      </c>
      <c r="B28" s="51">
        <v>5331</v>
      </c>
      <c r="C28" s="358" t="s">
        <v>140</v>
      </c>
      <c r="D28" s="32" t="s">
        <v>141</v>
      </c>
      <c r="E28" s="343" t="s">
        <v>103</v>
      </c>
      <c r="F28" s="404">
        <v>300000</v>
      </c>
      <c r="G28" s="33"/>
      <c r="H28" s="368"/>
    </row>
    <row r="29" spans="1:8" ht="17.25" thickBot="1">
      <c r="A29" s="15"/>
      <c r="B29" s="51"/>
      <c r="C29" s="359"/>
      <c r="D29" s="348" t="s">
        <v>142</v>
      </c>
      <c r="E29" s="341" t="s">
        <v>103</v>
      </c>
      <c r="F29" s="406">
        <v>1200000</v>
      </c>
      <c r="G29" s="26"/>
      <c r="H29" s="369"/>
    </row>
    <row r="30" spans="1:8" ht="17.25" thickBot="1">
      <c r="A30" s="23"/>
      <c r="B30" s="24"/>
      <c r="C30" s="360"/>
      <c r="D30" s="66" t="s">
        <v>20</v>
      </c>
      <c r="E30" s="344"/>
      <c r="F30" s="378">
        <f>SUM(F28:F29)</f>
        <v>1500000</v>
      </c>
      <c r="G30" s="104"/>
      <c r="H30" s="72">
        <v>1500000</v>
      </c>
    </row>
    <row r="31" spans="1:8" ht="16.5">
      <c r="A31" s="15">
        <v>3314</v>
      </c>
      <c r="B31" s="51">
        <v>5331</v>
      </c>
      <c r="C31" s="359" t="s">
        <v>143</v>
      </c>
      <c r="D31" s="31" t="s">
        <v>144</v>
      </c>
      <c r="E31" s="410" t="s">
        <v>103</v>
      </c>
      <c r="F31" s="411">
        <v>300000</v>
      </c>
      <c r="G31" s="412"/>
      <c r="H31" s="413"/>
    </row>
    <row r="32" spans="1:8" ht="17.25" thickBot="1">
      <c r="A32" s="15"/>
      <c r="B32" s="51"/>
      <c r="C32" s="359"/>
      <c r="D32" s="347" t="s">
        <v>145</v>
      </c>
      <c r="E32" s="357" t="s">
        <v>146</v>
      </c>
      <c r="F32" s="414">
        <v>4375000</v>
      </c>
      <c r="G32" s="356"/>
      <c r="H32" s="372"/>
    </row>
    <row r="33" spans="1:8" ht="17.25" thickBot="1">
      <c r="A33" s="23"/>
      <c r="B33" s="351"/>
      <c r="C33" s="360"/>
      <c r="D33" s="345" t="s">
        <v>20</v>
      </c>
      <c r="E33" s="357"/>
      <c r="F33" s="345">
        <f>SUM(F31:F32)</f>
        <v>4675000</v>
      </c>
      <c r="G33" s="356"/>
      <c r="H33" s="373">
        <v>4675000</v>
      </c>
    </row>
    <row r="34" spans="1:8" s="78" customFormat="1" ht="17.25" thickBot="1">
      <c r="A34" s="47"/>
      <c r="B34" s="47"/>
      <c r="C34" s="48"/>
      <c r="D34" s="49"/>
      <c r="E34" s="363"/>
      <c r="F34" s="53"/>
      <c r="G34" s="53"/>
      <c r="H34" s="49"/>
    </row>
    <row r="35" spans="1:8" ht="18.75" thickBot="1">
      <c r="A35" s="51"/>
      <c r="B35" s="51"/>
      <c r="C35" s="114" t="s">
        <v>147</v>
      </c>
      <c r="D35" s="143"/>
      <c r="E35" s="381"/>
      <c r="F35" s="117">
        <f>F5+F6+F7+F8+F9+F22+F27+F30+F33</f>
        <v>132935000</v>
      </c>
      <c r="G35" s="117">
        <f>SUM(G22:G34)</f>
        <v>23500000</v>
      </c>
      <c r="H35" s="117">
        <f>SUM(F35:G35)</f>
        <v>156435000</v>
      </c>
    </row>
    <row r="36" spans="1:8" ht="18.75" thickBot="1">
      <c r="A36" s="51"/>
      <c r="B36" s="51"/>
      <c r="C36" s="374" t="s">
        <v>154</v>
      </c>
      <c r="D36" s="375"/>
      <c r="E36" s="379"/>
      <c r="F36" s="451">
        <v>40065000</v>
      </c>
      <c r="G36" s="452"/>
      <c r="H36" s="380">
        <f>SUM(F36:G36)</f>
        <v>40065000</v>
      </c>
    </row>
    <row r="37" spans="1:8" s="105" customFormat="1" ht="18.75" thickBot="1">
      <c r="A37" s="47"/>
      <c r="B37" s="47"/>
      <c r="C37" s="102"/>
      <c r="D37" s="103"/>
      <c r="E37" s="382"/>
      <c r="F37" s="103"/>
      <c r="G37" s="383"/>
      <c r="H37" s="103"/>
    </row>
    <row r="38" spans="1:8" s="105" customFormat="1" ht="15.75">
      <c r="A38" s="47"/>
      <c r="B38" s="47"/>
      <c r="C38" s="423" t="s">
        <v>156</v>
      </c>
      <c r="D38" s="429" t="s">
        <v>157</v>
      </c>
      <c r="E38" s="436" t="s">
        <v>158</v>
      </c>
      <c r="F38" s="432">
        <v>3000000</v>
      </c>
      <c r="G38" s="429"/>
      <c r="H38" s="413">
        <f>SUM(F38:G38)</f>
        <v>3000000</v>
      </c>
    </row>
    <row r="39" spans="1:8" s="105" customFormat="1" ht="15.75">
      <c r="A39" s="47"/>
      <c r="B39" s="47"/>
      <c r="C39" s="424"/>
      <c r="D39" s="40" t="s">
        <v>159</v>
      </c>
      <c r="E39" s="437" t="s">
        <v>160</v>
      </c>
      <c r="F39" s="433">
        <v>5000000</v>
      </c>
      <c r="G39" s="40"/>
      <c r="H39" s="445">
        <f>SUM(F39:G39)</f>
        <v>5000000</v>
      </c>
    </row>
    <row r="40" spans="1:8" s="105" customFormat="1" ht="16.5" thickBot="1">
      <c r="A40" s="47"/>
      <c r="B40" s="47"/>
      <c r="C40" s="424"/>
      <c r="D40" s="430" t="s">
        <v>161</v>
      </c>
      <c r="E40" s="438" t="s">
        <v>162</v>
      </c>
      <c r="F40" s="434">
        <v>11000000</v>
      </c>
      <c r="G40" s="430"/>
      <c r="H40" s="446">
        <f>SUM(F40:G40)</f>
        <v>11000000</v>
      </c>
    </row>
    <row r="41" spans="1:8" s="105" customFormat="1" ht="18.75" thickBot="1">
      <c r="A41" s="47"/>
      <c r="B41" s="47"/>
      <c r="C41" s="425"/>
      <c r="D41" s="361" t="s">
        <v>20</v>
      </c>
      <c r="E41" s="439"/>
      <c r="F41" s="435">
        <f>SUM(F38:F40)</f>
        <v>19000000</v>
      </c>
      <c r="G41" s="447"/>
      <c r="H41" s="435">
        <f>SUM(F41:G41)</f>
        <v>19000000</v>
      </c>
    </row>
    <row r="42" spans="1:8" s="105" customFormat="1" ht="18.75" thickBot="1">
      <c r="A42" s="47"/>
      <c r="B42" s="47"/>
      <c r="C42" s="102"/>
      <c r="D42" s="103"/>
      <c r="E42" s="382"/>
      <c r="F42" s="103"/>
      <c r="G42" s="383"/>
      <c r="H42" s="103"/>
    </row>
    <row r="43" spans="1:8" s="105" customFormat="1" ht="21" thickBot="1">
      <c r="A43" s="47"/>
      <c r="B43" s="47"/>
      <c r="C43" s="102"/>
      <c r="D43" s="415" t="s">
        <v>163</v>
      </c>
      <c r="E43" s="416"/>
      <c r="F43" s="81">
        <f>F35+F36+F41</f>
        <v>192000000</v>
      </c>
      <c r="G43" s="81">
        <f>SUM(G35:G42)</f>
        <v>23500000</v>
      </c>
      <c r="H43" s="417">
        <f>SUM(F43:G43)</f>
        <v>215500000</v>
      </c>
    </row>
    <row r="44" spans="1:8" s="105" customFormat="1" ht="18">
      <c r="A44" s="47"/>
      <c r="B44" s="47"/>
      <c r="C44" s="102"/>
      <c r="D44" s="103"/>
      <c r="E44" s="382"/>
      <c r="F44" s="103"/>
      <c r="G44" s="383"/>
      <c r="H44" s="103"/>
    </row>
    <row r="45" spans="1:8" s="78" customFormat="1" ht="16.5" thickBot="1">
      <c r="A45" s="145"/>
      <c r="B45" s="145"/>
      <c r="C45" s="145"/>
      <c r="D45" s="47"/>
      <c r="E45" s="362"/>
      <c r="F45" s="138"/>
      <c r="G45" s="138"/>
      <c r="H45" s="53"/>
    </row>
    <row r="46" spans="1:8" s="78" customFormat="1" ht="16.5">
      <c r="A46" s="47"/>
      <c r="B46" s="47"/>
      <c r="C46" s="426" t="s">
        <v>149</v>
      </c>
      <c r="D46" s="429" t="s">
        <v>150</v>
      </c>
      <c r="E46" s="440" t="s">
        <v>103</v>
      </c>
      <c r="F46" s="443">
        <v>8000000</v>
      </c>
      <c r="G46" s="429"/>
      <c r="H46" s="448">
        <f>SUM(F46:G46)</f>
        <v>8000000</v>
      </c>
    </row>
    <row r="47" spans="1:8" s="78" customFormat="1" ht="17.25" thickBot="1">
      <c r="A47" s="47"/>
      <c r="B47" s="47"/>
      <c r="C47" s="427" t="s">
        <v>151</v>
      </c>
      <c r="D47" s="430" t="s">
        <v>152</v>
      </c>
      <c r="E47" s="441" t="s">
        <v>153</v>
      </c>
      <c r="F47" s="444">
        <v>100000000</v>
      </c>
      <c r="G47" s="430"/>
      <c r="H47" s="449">
        <v>100000000</v>
      </c>
    </row>
    <row r="48" spans="1:8" s="78" customFormat="1" ht="19.5" thickBot="1">
      <c r="A48" s="47"/>
      <c r="B48" s="47"/>
      <c r="C48" s="428"/>
      <c r="D48" s="431" t="s">
        <v>20</v>
      </c>
      <c r="E48" s="442"/>
      <c r="F48" s="431">
        <f>SUM(F46:F47)</f>
        <v>108000000</v>
      </c>
      <c r="G48" s="431"/>
      <c r="H48" s="450">
        <f>SUM(F48:G48)</f>
        <v>108000000</v>
      </c>
    </row>
    <row r="49" spans="1:8" s="78" customFormat="1" ht="17.25" thickBot="1">
      <c r="A49" s="47"/>
      <c r="B49" s="47"/>
      <c r="C49" s="52"/>
      <c r="D49" s="53"/>
      <c r="E49" s="53"/>
      <c r="F49" s="53"/>
      <c r="G49" s="53"/>
      <c r="H49" s="53"/>
    </row>
    <row r="50" spans="1:8" s="78" customFormat="1" ht="21" thickBot="1">
      <c r="A50" s="47"/>
      <c r="B50" s="47"/>
      <c r="C50" s="403"/>
      <c r="D50" s="133" t="s">
        <v>164</v>
      </c>
      <c r="E50" s="134"/>
      <c r="F50" s="418">
        <f>SUM(F48:F49)</f>
        <v>108000000</v>
      </c>
      <c r="G50" s="134"/>
      <c r="H50" s="418">
        <v>108000000</v>
      </c>
    </row>
    <row r="51" spans="1:8" s="78" customFormat="1" ht="16.5">
      <c r="A51" s="47"/>
      <c r="B51" s="47"/>
      <c r="C51" s="52"/>
      <c r="D51" s="53"/>
      <c r="E51" s="53"/>
      <c r="F51" s="53"/>
      <c r="G51" s="53"/>
      <c r="H51" s="53"/>
    </row>
    <row r="52" spans="1:8" s="78" customFormat="1" ht="17.25" thickBot="1">
      <c r="A52" s="47"/>
      <c r="B52" s="47"/>
      <c r="C52" s="52"/>
      <c r="D52" s="53"/>
      <c r="E52" s="53"/>
      <c r="F52" s="53"/>
      <c r="G52" s="53"/>
      <c r="H52" s="53"/>
    </row>
    <row r="53" spans="1:8" s="78" customFormat="1" ht="21" thickBot="1">
      <c r="A53" s="47"/>
      <c r="B53" s="47"/>
      <c r="C53" s="419" t="s">
        <v>155</v>
      </c>
      <c r="D53" s="420"/>
      <c r="E53" s="421"/>
      <c r="F53" s="421">
        <f>F43+F50</f>
        <v>300000000</v>
      </c>
      <c r="G53" s="421">
        <f>SUM(G43:G52)</f>
        <v>23500000</v>
      </c>
      <c r="H53" s="421">
        <f>H43+H50</f>
        <v>323500000</v>
      </c>
    </row>
    <row r="54" spans="1:8" s="78" customFormat="1" ht="18">
      <c r="A54" s="47"/>
      <c r="B54" s="47"/>
      <c r="C54" s="102"/>
      <c r="D54" s="103"/>
      <c r="E54" s="103"/>
      <c r="F54" s="103"/>
      <c r="G54" s="103"/>
      <c r="H54" s="148"/>
    </row>
    <row r="55" spans="1:8" s="78" customFormat="1" ht="16.5">
      <c r="A55" s="47"/>
      <c r="B55" s="47"/>
      <c r="C55" s="52"/>
      <c r="D55" s="53"/>
      <c r="E55" s="53"/>
      <c r="F55" s="53"/>
      <c r="G55" s="53"/>
      <c r="H55" s="53"/>
    </row>
    <row r="56" spans="1:8" s="78" customFormat="1" ht="15.75">
      <c r="A56" s="77" t="s">
        <v>55</v>
      </c>
      <c r="B56" s="77"/>
      <c r="C56" s="77"/>
      <c r="D56" s="53"/>
      <c r="E56" s="384"/>
      <c r="F56" s="138"/>
      <c r="G56" s="138"/>
      <c r="H56" s="53"/>
    </row>
    <row r="57" spans="1:8" s="78" customFormat="1" ht="15.75">
      <c r="A57" s="77" t="s">
        <v>172</v>
      </c>
      <c r="B57" s="453"/>
      <c r="C57" s="77"/>
      <c r="D57" s="53"/>
      <c r="E57" s="53"/>
      <c r="F57" s="53"/>
      <c r="G57" s="53"/>
      <c r="H57" s="53"/>
    </row>
    <row r="58" spans="1:8" s="78" customFormat="1" ht="15.75">
      <c r="A58" s="47"/>
      <c r="B58" s="47"/>
      <c r="C58" s="393"/>
      <c r="D58" s="53"/>
      <c r="E58" s="53"/>
      <c r="F58" s="53"/>
      <c r="G58" s="53"/>
      <c r="H58" s="53"/>
    </row>
    <row r="59" spans="1:8" s="78" customFormat="1" ht="15.75">
      <c r="A59" s="77"/>
      <c r="B59" s="77"/>
      <c r="C59" s="77"/>
      <c r="D59" s="53"/>
      <c r="E59" s="53"/>
      <c r="F59" s="53"/>
      <c r="G59" s="53"/>
      <c r="H59" s="53"/>
    </row>
    <row r="60" spans="1:8" s="78" customFormat="1" ht="15.75">
      <c r="A60" s="47"/>
      <c r="B60" s="47"/>
      <c r="C60" s="77"/>
      <c r="D60" s="53"/>
      <c r="E60" s="53"/>
      <c r="F60" s="53"/>
      <c r="G60" s="53"/>
      <c r="H60" s="53"/>
    </row>
    <row r="61" spans="1:8" s="78" customFormat="1" ht="15.75">
      <c r="A61" s="47"/>
      <c r="B61" s="47"/>
      <c r="C61" s="77"/>
      <c r="D61" s="53"/>
      <c r="E61" s="53"/>
      <c r="F61" s="53"/>
      <c r="G61" s="53"/>
      <c r="H61" s="53"/>
    </row>
    <row r="62" spans="1:8" s="78" customFormat="1" ht="15.75">
      <c r="A62" s="47"/>
      <c r="B62" s="47"/>
      <c r="C62" s="77"/>
      <c r="D62" s="53"/>
      <c r="E62" s="53"/>
      <c r="F62" s="53"/>
      <c r="G62" s="53"/>
      <c r="H62" s="53"/>
    </row>
    <row r="63" spans="1:8" s="78" customFormat="1" ht="15.75">
      <c r="A63" s="47"/>
      <c r="B63" s="47"/>
      <c r="C63" s="77"/>
      <c r="D63" s="53"/>
      <c r="E63" s="53"/>
      <c r="F63" s="53"/>
      <c r="G63" s="53"/>
      <c r="H63" s="53"/>
    </row>
    <row r="64" spans="1:8" s="78" customFormat="1" ht="15.75">
      <c r="A64" s="47"/>
      <c r="B64" s="47"/>
      <c r="C64" s="77"/>
      <c r="D64" s="53"/>
      <c r="E64" s="53"/>
      <c r="F64" s="53"/>
      <c r="G64" s="53"/>
      <c r="H64" s="53"/>
    </row>
    <row r="65" spans="1:8" s="78" customFormat="1" ht="15.75">
      <c r="A65" s="47"/>
      <c r="B65" s="47"/>
      <c r="C65" s="77"/>
      <c r="D65" s="53"/>
      <c r="E65" s="53"/>
      <c r="F65" s="53"/>
      <c r="G65" s="53"/>
      <c r="H65" s="53"/>
    </row>
    <row r="66" spans="1:8" s="78" customFormat="1" ht="15.75">
      <c r="A66" s="47"/>
      <c r="B66" s="47"/>
      <c r="C66" s="77"/>
      <c r="D66" s="53"/>
      <c r="E66" s="53"/>
      <c r="F66" s="53"/>
      <c r="G66" s="53"/>
      <c r="H66" s="53"/>
    </row>
    <row r="67" spans="1:8" s="78" customFormat="1" ht="15.75">
      <c r="A67" s="47"/>
      <c r="B67" s="47"/>
      <c r="C67" s="77"/>
      <c r="D67" s="53"/>
      <c r="E67" s="53"/>
      <c r="F67" s="53"/>
      <c r="G67" s="53"/>
      <c r="H67" s="53"/>
    </row>
    <row r="68" spans="1:8" s="78" customFormat="1" ht="15.75">
      <c r="A68" s="47"/>
      <c r="B68" s="47"/>
      <c r="C68" s="77"/>
      <c r="D68" s="53"/>
      <c r="E68" s="53"/>
      <c r="F68" s="53"/>
      <c r="G68" s="53"/>
      <c r="H68" s="53"/>
    </row>
    <row r="69" spans="1:8" s="78" customFormat="1" ht="15.75">
      <c r="A69" s="107"/>
      <c r="B69" s="47"/>
      <c r="C69" s="393"/>
      <c r="D69" s="53"/>
      <c r="E69" s="53"/>
      <c r="F69" s="49"/>
      <c r="G69" s="49"/>
      <c r="H69" s="50"/>
    </row>
    <row r="70" spans="1:8" s="78" customFormat="1" ht="16.5">
      <c r="A70" s="107"/>
      <c r="B70" s="47"/>
      <c r="C70" s="48"/>
      <c r="D70" s="49"/>
      <c r="E70" s="49"/>
      <c r="F70" s="49"/>
      <c r="G70" s="49"/>
      <c r="H70" s="50"/>
    </row>
    <row r="71" spans="1:8" s="78" customFormat="1" ht="15.75">
      <c r="A71" s="107"/>
      <c r="B71" s="47"/>
      <c r="C71" s="73"/>
      <c r="D71" s="49"/>
      <c r="E71" s="49"/>
      <c r="F71" s="49"/>
      <c r="G71" s="49"/>
      <c r="H71" s="50"/>
    </row>
    <row r="72" spans="1:8" s="78" customFormat="1" ht="16.5">
      <c r="A72" s="107"/>
      <c r="B72" s="107"/>
      <c r="C72" s="136"/>
      <c r="D72" s="49"/>
      <c r="E72" s="394"/>
      <c r="F72" s="138"/>
      <c r="G72" s="138"/>
      <c r="H72" s="53"/>
    </row>
    <row r="73" spans="1:8" s="78" customFormat="1" ht="16.5">
      <c r="A73" s="47"/>
      <c r="B73" s="47"/>
      <c r="C73" s="392"/>
      <c r="D73" s="49"/>
      <c r="E73" s="49"/>
      <c r="F73" s="49"/>
      <c r="G73" s="49"/>
      <c r="H73" s="50"/>
    </row>
    <row r="74" spans="1:8" s="78" customFormat="1" ht="16.5">
      <c r="A74" s="47"/>
      <c r="B74" s="47"/>
      <c r="C74" s="48"/>
      <c r="D74" s="68"/>
      <c r="E74" s="68"/>
      <c r="F74" s="138"/>
      <c r="G74" s="138"/>
      <c r="H74" s="53"/>
    </row>
    <row r="75" spans="1:8" s="78" customFormat="1" ht="15.75">
      <c r="A75" s="107"/>
      <c r="B75" s="107"/>
      <c r="C75" s="73"/>
      <c r="D75" s="385"/>
      <c r="E75" s="395"/>
      <c r="F75" s="138"/>
      <c r="G75" s="138"/>
      <c r="H75" s="53"/>
    </row>
    <row r="76" spans="1:8" s="78" customFormat="1" ht="15.75">
      <c r="A76" s="47"/>
      <c r="B76" s="47"/>
      <c r="C76" s="393"/>
      <c r="D76" s="49"/>
      <c r="E76" s="49"/>
      <c r="F76" s="49"/>
      <c r="G76" s="49"/>
      <c r="H76" s="50"/>
    </row>
    <row r="77" spans="1:8" s="78" customFormat="1" ht="16.5">
      <c r="A77" s="47"/>
      <c r="B77" s="47"/>
      <c r="C77" s="73"/>
      <c r="D77" s="68"/>
      <c r="E77" s="68"/>
      <c r="F77" s="49"/>
      <c r="G77" s="49"/>
      <c r="H77" s="50"/>
    </row>
    <row r="78" spans="1:8" s="78" customFormat="1" ht="18">
      <c r="A78" s="47"/>
      <c r="B78" s="47"/>
      <c r="C78" s="147"/>
      <c r="D78" s="103"/>
      <c r="E78" s="103"/>
      <c r="F78" s="103"/>
      <c r="G78" s="103"/>
      <c r="H78" s="148"/>
    </row>
    <row r="79" spans="1:8" s="78" customFormat="1" ht="18">
      <c r="A79" s="47"/>
      <c r="B79" s="47"/>
      <c r="C79" s="147"/>
      <c r="D79" s="103"/>
      <c r="E79" s="103"/>
      <c r="F79" s="103"/>
      <c r="G79" s="103"/>
      <c r="H79" s="148"/>
    </row>
    <row r="80" spans="1:8" s="78" customFormat="1" ht="18">
      <c r="A80" s="47"/>
      <c r="B80" s="47"/>
      <c r="C80" s="147"/>
      <c r="D80" s="103"/>
      <c r="E80" s="103"/>
      <c r="F80" s="103"/>
      <c r="G80" s="103"/>
      <c r="H80" s="148"/>
    </row>
    <row r="81" spans="1:8" s="78" customFormat="1" ht="18">
      <c r="A81" s="47"/>
      <c r="B81" s="47"/>
      <c r="C81" s="147"/>
      <c r="D81" s="103"/>
      <c r="E81" s="103"/>
      <c r="F81" s="103"/>
      <c r="G81" s="103"/>
      <c r="H81" s="148"/>
    </row>
    <row r="82" spans="1:8" s="78" customFormat="1" ht="18">
      <c r="A82" s="47"/>
      <c r="B82" s="47"/>
      <c r="C82" s="147"/>
      <c r="D82" s="103"/>
      <c r="E82" s="103"/>
      <c r="F82" s="103"/>
      <c r="G82" s="103"/>
      <c r="H82" s="148"/>
    </row>
    <row r="83" spans="1:8" s="78" customFormat="1" ht="18">
      <c r="A83" s="47"/>
      <c r="B83" s="47"/>
      <c r="C83" s="147"/>
      <c r="D83" s="103"/>
      <c r="E83" s="103"/>
      <c r="F83" s="103"/>
      <c r="G83" s="103"/>
      <c r="H83" s="148"/>
    </row>
    <row r="84" spans="1:8" s="78" customFormat="1" ht="18">
      <c r="A84" s="47"/>
      <c r="B84" s="47"/>
      <c r="C84" s="147"/>
      <c r="D84" s="103"/>
      <c r="E84" s="103"/>
      <c r="F84" s="103"/>
      <c r="G84" s="103"/>
      <c r="H84" s="148"/>
    </row>
    <row r="85" spans="1:8" s="78" customFormat="1" ht="18">
      <c r="A85" s="47"/>
      <c r="B85" s="47"/>
      <c r="C85" s="147"/>
      <c r="D85" s="103"/>
      <c r="E85" s="103"/>
      <c r="F85" s="103"/>
      <c r="G85" s="103"/>
      <c r="H85" s="148"/>
    </row>
    <row r="86" spans="1:8" s="78" customFormat="1" ht="16.5">
      <c r="A86" s="47"/>
      <c r="B86" s="47"/>
      <c r="C86" s="48"/>
      <c r="D86" s="68"/>
      <c r="E86" s="68"/>
      <c r="F86" s="138"/>
      <c r="G86" s="138"/>
      <c r="H86" s="53"/>
    </row>
    <row r="87" spans="1:8" s="78" customFormat="1" ht="16.5">
      <c r="A87" s="107"/>
      <c r="B87" s="47"/>
      <c r="C87" s="52"/>
      <c r="D87" s="385"/>
      <c r="E87" s="53"/>
      <c r="F87" s="138"/>
      <c r="G87" s="138"/>
      <c r="H87" s="53"/>
    </row>
    <row r="88" spans="1:8" s="78" customFormat="1" ht="15.75">
      <c r="A88" s="47"/>
      <c r="B88" s="47"/>
      <c r="C88" s="393"/>
      <c r="D88" s="49"/>
      <c r="E88" s="49"/>
      <c r="F88" s="49"/>
      <c r="G88" s="49"/>
      <c r="H88" s="50"/>
    </row>
    <row r="89" spans="1:8" s="78" customFormat="1" ht="15.75">
      <c r="A89" s="107"/>
      <c r="B89" s="107"/>
      <c r="C89" s="122"/>
      <c r="D89" s="53"/>
      <c r="E89" s="53"/>
      <c r="F89" s="53"/>
      <c r="G89" s="53"/>
      <c r="H89" s="53"/>
    </row>
    <row r="90" spans="1:8" s="78" customFormat="1" ht="16.5">
      <c r="A90" s="47"/>
      <c r="B90" s="47"/>
      <c r="C90" s="52"/>
      <c r="D90" s="53"/>
      <c r="E90" s="53"/>
      <c r="F90" s="53"/>
      <c r="G90" s="53"/>
      <c r="H90" s="53"/>
    </row>
    <row r="91" spans="1:8" s="78" customFormat="1" ht="16.5">
      <c r="A91" s="47"/>
      <c r="B91" s="47"/>
      <c r="C91" s="52"/>
      <c r="D91" s="53"/>
      <c r="E91" s="53"/>
      <c r="F91" s="53"/>
      <c r="G91" s="53"/>
      <c r="H91" s="53"/>
    </row>
    <row r="92" spans="1:8" s="78" customFormat="1" ht="16.5">
      <c r="A92" s="47"/>
      <c r="B92" s="47"/>
      <c r="C92" s="48"/>
      <c r="D92" s="49"/>
      <c r="E92" s="49"/>
      <c r="F92" s="49"/>
      <c r="G92" s="49"/>
      <c r="H92" s="50"/>
    </row>
    <row r="93" spans="1:8" s="78" customFormat="1" ht="16.5">
      <c r="A93" s="47"/>
      <c r="B93" s="47"/>
      <c r="C93" s="52"/>
      <c r="D93" s="53"/>
      <c r="E93" s="53"/>
      <c r="F93" s="53"/>
      <c r="G93" s="53"/>
      <c r="H93" s="53"/>
    </row>
    <row r="94" spans="1:9" s="78" customFormat="1" ht="18">
      <c r="A94" s="47"/>
      <c r="B94" s="47"/>
      <c r="C94" s="102"/>
      <c r="D94" s="103"/>
      <c r="E94" s="103"/>
      <c r="F94" s="103"/>
      <c r="G94" s="103"/>
      <c r="H94" s="148"/>
      <c r="I94" s="396"/>
    </row>
    <row r="95" spans="1:8" s="78" customFormat="1" ht="18">
      <c r="A95" s="47"/>
      <c r="B95" s="47"/>
      <c r="C95" s="102"/>
      <c r="D95" s="103"/>
      <c r="E95" s="103"/>
      <c r="F95" s="103"/>
      <c r="G95" s="103"/>
      <c r="H95" s="386"/>
    </row>
    <row r="96" spans="1:8" s="78" customFormat="1" ht="20.25">
      <c r="A96" s="47"/>
      <c r="B96" s="47"/>
      <c r="C96" s="397"/>
      <c r="D96" s="82"/>
      <c r="E96" s="82"/>
      <c r="F96" s="82"/>
      <c r="G96" s="82"/>
      <c r="H96" s="84"/>
    </row>
    <row r="97" spans="1:8" s="78" customFormat="1" ht="18">
      <c r="A97" s="47"/>
      <c r="B97" s="47"/>
      <c r="C97" s="102"/>
      <c r="D97" s="103"/>
      <c r="E97" s="103"/>
      <c r="F97" s="103"/>
      <c r="G97" s="103"/>
      <c r="H97" s="386"/>
    </row>
    <row r="98" spans="1:8" s="78" customFormat="1" ht="18">
      <c r="A98" s="47"/>
      <c r="B98" s="47"/>
      <c r="C98" s="102"/>
      <c r="D98" s="103"/>
      <c r="E98" s="103"/>
      <c r="F98" s="103"/>
      <c r="G98" s="103"/>
      <c r="H98" s="386"/>
    </row>
    <row r="99" spans="1:8" s="78" customFormat="1" ht="20.25">
      <c r="A99" s="102"/>
      <c r="B99" s="103"/>
      <c r="C99" s="103"/>
      <c r="D99" s="83"/>
      <c r="E99" s="84"/>
      <c r="F99" s="82"/>
      <c r="G99" s="82"/>
      <c r="H99" s="387"/>
    </row>
    <row r="100" spans="1:8" s="78" customFormat="1" ht="15.75">
      <c r="A100" s="398"/>
      <c r="B100" s="398"/>
      <c r="C100" s="399"/>
      <c r="D100" s="400"/>
      <c r="E100" s="400"/>
      <c r="F100" s="401"/>
      <c r="G100" s="401"/>
      <c r="H100" s="401"/>
    </row>
    <row r="101" spans="1:8" s="78" customFormat="1" ht="15.75">
      <c r="A101" s="385"/>
      <c r="B101" s="385"/>
      <c r="C101" s="402"/>
      <c r="D101" s="400"/>
      <c r="E101" s="400"/>
      <c r="F101" s="401"/>
      <c r="G101" s="401"/>
      <c r="H101" s="401"/>
    </row>
    <row r="102" spans="1:8" s="78" customFormat="1" ht="16.5">
      <c r="A102" s="47"/>
      <c r="B102" s="47"/>
      <c r="C102" s="52"/>
      <c r="D102" s="53"/>
      <c r="E102" s="53"/>
      <c r="F102" s="53"/>
      <c r="G102" s="53"/>
      <c r="H102" s="53"/>
    </row>
    <row r="103" spans="1:8" s="78" customFormat="1" ht="16.5">
      <c r="A103" s="47"/>
      <c r="B103" s="47"/>
      <c r="C103" s="52"/>
      <c r="D103" s="53"/>
      <c r="E103" s="53"/>
      <c r="F103" s="53"/>
      <c r="G103" s="53"/>
      <c r="H103" s="53"/>
    </row>
    <row r="104" spans="1:8" s="78" customFormat="1" ht="15.75">
      <c r="A104" s="145"/>
      <c r="B104" s="145"/>
      <c r="C104" s="146"/>
      <c r="D104" s="49"/>
      <c r="E104" s="49"/>
      <c r="F104" s="49"/>
      <c r="G104" s="49"/>
      <c r="H104" s="50"/>
    </row>
    <row r="105" spans="1:8" s="78" customFormat="1" ht="15.75">
      <c r="A105" s="145"/>
      <c r="B105" s="145"/>
      <c r="C105" s="146"/>
      <c r="D105" s="49"/>
      <c r="E105" s="49"/>
      <c r="F105" s="49"/>
      <c r="G105" s="49"/>
      <c r="H105" s="50"/>
    </row>
    <row r="106" spans="1:8" s="78" customFormat="1" ht="16.5">
      <c r="A106" s="145"/>
      <c r="B106" s="145"/>
      <c r="C106" s="388"/>
      <c r="D106" s="389"/>
      <c r="E106" s="137"/>
      <c r="H106" s="138"/>
    </row>
    <row r="107" spans="1:8" s="78" customFormat="1" ht="16.5">
      <c r="A107" s="77"/>
      <c r="B107" s="77"/>
      <c r="C107" s="390"/>
      <c r="D107" s="391"/>
      <c r="E107" s="391"/>
      <c r="H107" s="138"/>
    </row>
    <row r="108" spans="1:8" s="78" customFormat="1" ht="16.5">
      <c r="A108" s="77"/>
      <c r="B108" s="363"/>
      <c r="C108" s="392"/>
      <c r="D108" s="137"/>
      <c r="E108" s="137"/>
      <c r="H108" s="138"/>
    </row>
    <row r="109" spans="1:8" s="78" customFormat="1" ht="16.5">
      <c r="A109" s="77"/>
      <c r="B109" s="77"/>
      <c r="C109" s="390"/>
      <c r="D109" s="391"/>
      <c r="E109" s="391"/>
      <c r="H109" s="138"/>
    </row>
    <row r="110" spans="1:8" s="78" customFormat="1" ht="16.5">
      <c r="A110" s="107"/>
      <c r="B110" s="107"/>
      <c r="C110" s="136"/>
      <c r="D110" s="53"/>
      <c r="E110" s="53"/>
      <c r="F110" s="53"/>
      <c r="G110" s="53"/>
      <c r="H110" s="53"/>
    </row>
    <row r="111" spans="1:8" s="86" customFormat="1" ht="16.5">
      <c r="A111" s="51"/>
      <c r="B111" s="51"/>
      <c r="C111" s="52"/>
      <c r="D111" s="53"/>
      <c r="E111" s="53"/>
      <c r="F111" s="53"/>
      <c r="G111" s="53"/>
      <c r="H111" s="53"/>
    </row>
    <row r="112" spans="1:8" s="86" customFormat="1" ht="16.5">
      <c r="A112" s="51"/>
      <c r="B112" s="51"/>
      <c r="C112" s="52"/>
      <c r="D112" s="53"/>
      <c r="E112" s="53"/>
      <c r="F112" s="53"/>
      <c r="G112" s="53"/>
      <c r="H112" s="53"/>
    </row>
    <row r="113" spans="1:8" s="86" customFormat="1" ht="16.5">
      <c r="A113" s="51"/>
      <c r="B113" s="51"/>
      <c r="C113" s="55"/>
      <c r="D113" s="49"/>
      <c r="E113" s="49"/>
      <c r="F113" s="49"/>
      <c r="G113" s="49"/>
      <c r="H113" s="50"/>
    </row>
    <row r="114" spans="1:8" s="86" customFormat="1" ht="16.5">
      <c r="A114" s="89"/>
      <c r="B114" s="91"/>
      <c r="C114" s="136"/>
      <c r="D114" s="137"/>
      <c r="E114" s="137"/>
      <c r="F114" s="78"/>
      <c r="G114" s="78"/>
      <c r="H114" s="138"/>
    </row>
    <row r="115" spans="1:8" ht="16.5">
      <c r="A115" s="89"/>
      <c r="B115" s="91"/>
      <c r="C115" s="92"/>
      <c r="D115" s="93"/>
      <c r="E115" s="94"/>
      <c r="F115" s="86"/>
      <c r="G115" s="86"/>
      <c r="H115" s="75"/>
    </row>
    <row r="116" spans="1:8" ht="16.5">
      <c r="A116" s="89"/>
      <c r="B116" s="91"/>
      <c r="C116" s="92"/>
      <c r="D116" s="93"/>
      <c r="E116" s="94"/>
      <c r="F116" s="86"/>
      <c r="G116" s="86"/>
      <c r="H116" s="75"/>
    </row>
    <row r="117" spans="1:8" ht="16.5">
      <c r="A117" s="89"/>
      <c r="B117" s="91"/>
      <c r="C117" s="90"/>
      <c r="D117" s="88"/>
      <c r="E117" s="88"/>
      <c r="F117" s="86"/>
      <c r="G117" s="86"/>
      <c r="H117" s="75"/>
    </row>
    <row r="118" spans="1:8" ht="16.5">
      <c r="A118" s="89"/>
      <c r="B118" s="91"/>
      <c r="C118" s="90"/>
      <c r="D118" s="88"/>
      <c r="E118" s="88"/>
      <c r="F118" s="86"/>
      <c r="G118" s="86"/>
      <c r="H118" s="75"/>
    </row>
    <row r="119" spans="1:8" ht="16.5">
      <c r="A119" s="89"/>
      <c r="B119" s="91"/>
      <c r="C119" s="92"/>
      <c r="D119" s="93"/>
      <c r="E119" s="94"/>
      <c r="F119" s="86"/>
      <c r="G119" s="86"/>
      <c r="H119" s="75"/>
    </row>
    <row r="120" spans="1:8" ht="16.5">
      <c r="A120" s="89"/>
      <c r="B120" s="91"/>
      <c r="C120" s="92"/>
      <c r="D120" s="93"/>
      <c r="E120" s="94"/>
      <c r="F120" s="86"/>
      <c r="G120" s="86"/>
      <c r="H120" s="75"/>
    </row>
    <row r="121" spans="1:8" ht="16.5">
      <c r="A121" s="89"/>
      <c r="B121" s="91"/>
      <c r="C121" s="92"/>
      <c r="D121" s="93"/>
      <c r="E121" s="94"/>
      <c r="F121" s="86"/>
      <c r="G121" s="86"/>
      <c r="H121" s="75"/>
    </row>
    <row r="122" spans="1:8" ht="16.5">
      <c r="A122" s="89"/>
      <c r="B122" s="91"/>
      <c r="C122" s="92"/>
      <c r="D122" s="93"/>
      <c r="E122" s="94"/>
      <c r="F122" s="86"/>
      <c r="G122" s="86"/>
      <c r="H122" s="75"/>
    </row>
    <row r="123" spans="1:8" ht="16.5">
      <c r="A123" s="89"/>
      <c r="B123" s="91"/>
      <c r="C123" s="90"/>
      <c r="D123" s="88"/>
      <c r="E123" s="88"/>
      <c r="F123" s="86"/>
      <c r="G123" s="86"/>
      <c r="H123" s="75"/>
    </row>
    <row r="124" spans="1:8" ht="16.5">
      <c r="A124" s="89"/>
      <c r="B124" s="89"/>
      <c r="C124" s="90"/>
      <c r="D124" s="54"/>
      <c r="E124" s="95"/>
      <c r="F124" s="86"/>
      <c r="G124" s="86"/>
      <c r="H124" s="75"/>
    </row>
    <row r="125" spans="1:8" ht="16.5">
      <c r="A125" s="89"/>
      <c r="B125" s="91"/>
      <c r="C125" s="92"/>
      <c r="D125" s="54"/>
      <c r="E125" s="95"/>
      <c r="F125" s="86"/>
      <c r="G125" s="86"/>
      <c r="H125" s="86"/>
    </row>
    <row r="126" spans="1:8" ht="16.5">
      <c r="A126" s="89"/>
      <c r="B126" s="91"/>
      <c r="C126" s="92"/>
      <c r="D126" s="54"/>
      <c r="E126" s="95"/>
      <c r="F126" s="86"/>
      <c r="G126" s="86"/>
      <c r="H126" s="86"/>
    </row>
    <row r="127" spans="1:8" ht="16.5">
      <c r="A127" s="89"/>
      <c r="B127" s="91"/>
      <c r="C127" s="92"/>
      <c r="D127" s="54"/>
      <c r="E127" s="95"/>
      <c r="F127" s="86"/>
      <c r="G127" s="86"/>
      <c r="H127" s="86"/>
    </row>
    <row r="128" spans="1:8" ht="16.5">
      <c r="A128" s="89"/>
      <c r="B128" s="91"/>
      <c r="C128" s="90"/>
      <c r="D128" s="96"/>
      <c r="E128" s="96"/>
      <c r="F128" s="86"/>
      <c r="G128" s="86"/>
      <c r="H128" s="86"/>
    </row>
    <row r="129" spans="1:8" ht="16.5">
      <c r="A129" s="89"/>
      <c r="B129" s="97"/>
      <c r="C129" s="90"/>
      <c r="D129" s="96"/>
      <c r="E129" s="96"/>
      <c r="F129" s="86"/>
      <c r="G129" s="86"/>
      <c r="H129" s="86"/>
    </row>
    <row r="130" spans="1:8" ht="16.5">
      <c r="A130" s="89"/>
      <c r="B130" s="91"/>
      <c r="C130" s="92"/>
      <c r="D130" s="54"/>
      <c r="E130" s="95"/>
      <c r="F130" s="86"/>
      <c r="G130" s="86"/>
      <c r="H130" s="86"/>
    </row>
    <row r="131" spans="1:8" ht="16.5">
      <c r="A131" s="89"/>
      <c r="B131" s="91"/>
      <c r="C131" s="92"/>
      <c r="D131" s="54"/>
      <c r="E131" s="95"/>
      <c r="F131" s="86"/>
      <c r="G131" s="86"/>
      <c r="H131" s="86"/>
    </row>
    <row r="132" spans="1:8" ht="16.5">
      <c r="A132" s="89"/>
      <c r="B132" s="91"/>
      <c r="C132" s="90"/>
      <c r="D132" s="96"/>
      <c r="E132" s="96"/>
      <c r="F132" s="86"/>
      <c r="G132" s="86"/>
      <c r="H132" s="86"/>
    </row>
    <row r="133" spans="1:8" ht="16.5">
      <c r="A133" s="89"/>
      <c r="B133" s="97"/>
      <c r="C133" s="90"/>
      <c r="D133" s="98"/>
      <c r="E133" s="96"/>
      <c r="F133" s="86"/>
      <c r="G133" s="86"/>
      <c r="H133" s="86"/>
    </row>
    <row r="134" spans="1:8" ht="16.5">
      <c r="A134" s="89"/>
      <c r="B134" s="91"/>
      <c r="C134" s="92"/>
      <c r="D134" s="54"/>
      <c r="E134" s="95"/>
      <c r="F134" s="86"/>
      <c r="G134" s="86"/>
      <c r="H134" s="86"/>
    </row>
    <row r="135" spans="1:8" ht="16.5">
      <c r="A135" s="89"/>
      <c r="B135" s="91"/>
      <c r="C135" s="92"/>
      <c r="D135" s="54"/>
      <c r="E135" s="95"/>
      <c r="F135" s="86"/>
      <c r="G135" s="86"/>
      <c r="H135" s="86"/>
    </row>
    <row r="136" spans="1:8" ht="16.5">
      <c r="A136" s="89"/>
      <c r="B136" s="91"/>
      <c r="C136" s="92"/>
      <c r="D136" s="54"/>
      <c r="E136" s="95"/>
      <c r="F136" s="86"/>
      <c r="G136" s="86"/>
      <c r="H136" s="86"/>
    </row>
    <row r="137" spans="1:8" ht="16.5">
      <c r="A137" s="89"/>
      <c r="B137" s="91"/>
      <c r="C137" s="92"/>
      <c r="D137" s="54"/>
      <c r="E137" s="95"/>
      <c r="F137" s="86"/>
      <c r="G137" s="86"/>
      <c r="H137" s="86"/>
    </row>
    <row r="138" spans="1:8" ht="16.5">
      <c r="A138" s="51"/>
      <c r="B138" s="99"/>
      <c r="C138" s="90"/>
      <c r="D138" s="96"/>
      <c r="E138" s="96"/>
      <c r="F138" s="86"/>
      <c r="G138" s="86"/>
      <c r="H138" s="86"/>
    </row>
    <row r="139" spans="1:8" ht="16.5">
      <c r="A139" s="89"/>
      <c r="B139" s="89"/>
      <c r="C139" s="90"/>
      <c r="D139" s="54"/>
      <c r="E139" s="95"/>
      <c r="F139" s="86"/>
      <c r="G139" s="86"/>
      <c r="H139" s="86"/>
    </row>
    <row r="140" spans="1:8" ht="16.5">
      <c r="A140" s="51"/>
      <c r="B140" s="99"/>
      <c r="C140" s="92"/>
      <c r="D140" s="54"/>
      <c r="E140" s="95"/>
      <c r="F140" s="86"/>
      <c r="G140" s="86"/>
      <c r="H140" s="86"/>
    </row>
    <row r="141" spans="1:8" ht="16.5">
      <c r="A141" s="51"/>
      <c r="B141" s="99"/>
      <c r="C141" s="92"/>
      <c r="D141" s="54"/>
      <c r="E141" s="95"/>
      <c r="F141" s="86"/>
      <c r="G141" s="86"/>
      <c r="H141" s="86"/>
    </row>
    <row r="142" spans="1:8" ht="16.5">
      <c r="A142" s="51"/>
      <c r="B142" s="99"/>
      <c r="C142" s="92"/>
      <c r="D142" s="54"/>
      <c r="E142" s="95"/>
      <c r="F142" s="86"/>
      <c r="G142" s="86"/>
      <c r="H142" s="86"/>
    </row>
    <row r="143" spans="1:8" ht="16.5">
      <c r="A143" s="51"/>
      <c r="B143" s="99"/>
      <c r="C143" s="92"/>
      <c r="D143" s="54"/>
      <c r="E143" s="95"/>
      <c r="F143" s="86"/>
      <c r="G143" s="86"/>
      <c r="H143" s="86"/>
    </row>
    <row r="144" spans="1:8" ht="16.5">
      <c r="A144" s="51"/>
      <c r="B144" s="99"/>
      <c r="C144" s="92"/>
      <c r="D144" s="54"/>
      <c r="E144" s="95"/>
      <c r="F144" s="86"/>
      <c r="G144" s="86"/>
      <c r="H144" s="86"/>
    </row>
    <row r="145" spans="1:8" ht="16.5">
      <c r="A145" s="51"/>
      <c r="B145" s="99"/>
      <c r="C145" s="92"/>
      <c r="D145" s="54"/>
      <c r="E145" s="95"/>
      <c r="F145" s="86"/>
      <c r="G145" s="86"/>
      <c r="H145" s="86"/>
    </row>
    <row r="146" spans="1:8" ht="16.5">
      <c r="A146" s="51"/>
      <c r="B146" s="99"/>
      <c r="C146" s="92"/>
      <c r="D146" s="54"/>
      <c r="E146" s="95"/>
      <c r="F146" s="86"/>
      <c r="G146" s="86"/>
      <c r="H146" s="86"/>
    </row>
    <row r="147" spans="1:8" ht="16.5">
      <c r="A147" s="51"/>
      <c r="B147" s="99"/>
      <c r="C147" s="92"/>
      <c r="D147" s="54"/>
      <c r="E147" s="95"/>
      <c r="F147" s="86"/>
      <c r="G147" s="86"/>
      <c r="H147" s="86"/>
    </row>
    <row r="148" spans="1:8" ht="16.5">
      <c r="A148" s="51"/>
      <c r="B148" s="99"/>
      <c r="C148" s="92"/>
      <c r="D148" s="54"/>
      <c r="E148" s="95"/>
      <c r="F148" s="86"/>
      <c r="G148" s="86"/>
      <c r="H148" s="86"/>
    </row>
    <row r="149" spans="1:8" ht="16.5">
      <c r="A149" s="51"/>
      <c r="B149" s="51"/>
      <c r="C149" s="90"/>
      <c r="D149" s="98"/>
      <c r="E149" s="96"/>
      <c r="F149" s="86"/>
      <c r="G149" s="86"/>
      <c r="H149" s="86"/>
    </row>
    <row r="150" spans="1:8" ht="16.5">
      <c r="A150" s="89"/>
      <c r="B150" s="89"/>
      <c r="C150" s="90"/>
      <c r="D150" s="54"/>
      <c r="E150" s="95"/>
      <c r="F150" s="86"/>
      <c r="G150" s="86"/>
      <c r="H150" s="86"/>
    </row>
    <row r="151" spans="1:8" ht="16.5">
      <c r="A151" s="51"/>
      <c r="B151" s="99"/>
      <c r="C151" s="92"/>
      <c r="D151" s="54"/>
      <c r="E151" s="95"/>
      <c r="F151" s="86"/>
      <c r="G151" s="86"/>
      <c r="H151" s="86"/>
    </row>
    <row r="152" spans="1:8" ht="16.5">
      <c r="A152" s="51"/>
      <c r="B152" s="99"/>
      <c r="C152" s="92"/>
      <c r="D152" s="54"/>
      <c r="E152" s="95"/>
      <c r="F152" s="86"/>
      <c r="G152" s="86"/>
      <c r="H152" s="86"/>
    </row>
    <row r="153" spans="1:8" ht="16.5">
      <c r="A153" s="51"/>
      <c r="B153" s="99"/>
      <c r="C153" s="90"/>
      <c r="D153" s="98"/>
      <c r="E153" s="96"/>
      <c r="F153" s="86"/>
      <c r="G153" s="86"/>
      <c r="H153" s="86"/>
    </row>
    <row r="154" spans="1:8" ht="15.75">
      <c r="A154" s="89"/>
      <c r="B154" s="97"/>
      <c r="C154" s="69"/>
      <c r="D154" s="54"/>
      <c r="E154" s="95"/>
      <c r="F154" s="86"/>
      <c r="G154" s="86"/>
      <c r="H154" s="86"/>
    </row>
    <row r="155" spans="1:8" ht="15.75">
      <c r="A155" s="51"/>
      <c r="B155" s="99"/>
      <c r="C155" s="77"/>
      <c r="D155" s="49"/>
      <c r="E155" s="100"/>
      <c r="F155" s="86"/>
      <c r="G155" s="86"/>
      <c r="H155" s="86"/>
    </row>
    <row r="156" spans="1:8" ht="15.75">
      <c r="A156" s="51"/>
      <c r="B156" s="99"/>
      <c r="C156" s="85"/>
      <c r="D156" s="98"/>
      <c r="E156" s="95"/>
      <c r="F156" s="86"/>
      <c r="G156" s="86"/>
      <c r="H156" s="86"/>
    </row>
    <row r="157" spans="1:8" ht="16.5">
      <c r="A157" s="51"/>
      <c r="B157" s="99"/>
      <c r="C157" s="90"/>
      <c r="D157" s="98"/>
      <c r="E157" s="96"/>
      <c r="F157" s="86"/>
      <c r="G157" s="86"/>
      <c r="H157" s="86"/>
    </row>
    <row r="158" spans="1:8" ht="15.75">
      <c r="A158" s="89"/>
      <c r="B158" s="89"/>
      <c r="C158" s="69"/>
      <c r="D158" s="54"/>
      <c r="E158" s="95"/>
      <c r="F158" s="86"/>
      <c r="G158" s="86"/>
      <c r="H158" s="86"/>
    </row>
    <row r="159" spans="1:8" ht="15.75">
      <c r="A159" s="51"/>
      <c r="B159" s="99"/>
      <c r="C159" s="51"/>
      <c r="D159" s="54"/>
      <c r="E159" s="95"/>
      <c r="F159" s="86"/>
      <c r="G159" s="86"/>
      <c r="H159" s="86"/>
    </row>
    <row r="160" spans="1:8" ht="15.75">
      <c r="A160" s="51"/>
      <c r="B160" s="99"/>
      <c r="C160" s="51"/>
      <c r="D160" s="54"/>
      <c r="E160" s="95"/>
      <c r="F160" s="86"/>
      <c r="G160" s="86"/>
      <c r="H160" s="86"/>
    </row>
    <row r="161" spans="1:8" ht="15.75">
      <c r="A161" s="51"/>
      <c r="B161" s="99"/>
      <c r="C161" s="51"/>
      <c r="D161" s="54"/>
      <c r="E161" s="95"/>
      <c r="F161" s="86"/>
      <c r="G161" s="86"/>
      <c r="H161" s="86"/>
    </row>
    <row r="162" spans="1:8" ht="15.75">
      <c r="A162" s="51"/>
      <c r="B162" s="51"/>
      <c r="C162" s="69"/>
      <c r="D162" s="98"/>
      <c r="E162" s="96"/>
      <c r="F162" s="86"/>
      <c r="G162" s="86"/>
      <c r="H162" s="86"/>
    </row>
    <row r="163" spans="1:8" ht="15.75">
      <c r="A163" s="89"/>
      <c r="B163" s="89"/>
      <c r="C163" s="69"/>
      <c r="D163" s="54"/>
      <c r="E163" s="95"/>
      <c r="F163" s="86"/>
      <c r="G163" s="86"/>
      <c r="H163" s="86"/>
    </row>
    <row r="164" spans="1:8" ht="15.75">
      <c r="A164" s="89"/>
      <c r="B164" s="89"/>
      <c r="C164" s="69"/>
      <c r="D164" s="54"/>
      <c r="E164" s="95"/>
      <c r="F164" s="86"/>
      <c r="G164" s="86"/>
      <c r="H164" s="86"/>
    </row>
    <row r="165" spans="1:8" ht="15.75">
      <c r="A165" s="51"/>
      <c r="B165" s="51"/>
      <c r="C165" s="51"/>
      <c r="D165" s="54"/>
      <c r="E165" s="95"/>
      <c r="F165" s="86"/>
      <c r="G165" s="86"/>
      <c r="H165" s="86"/>
    </row>
    <row r="166" spans="1:8" ht="15.75">
      <c r="A166" s="51"/>
      <c r="B166" s="51"/>
      <c r="C166" s="51"/>
      <c r="D166" s="54"/>
      <c r="E166" s="95"/>
      <c r="F166" s="86"/>
      <c r="G166" s="86"/>
      <c r="H166" s="86"/>
    </row>
    <row r="167" spans="1:8" ht="15.75">
      <c r="A167" s="51"/>
      <c r="B167" s="99"/>
      <c r="C167" s="51"/>
      <c r="D167" s="54"/>
      <c r="E167" s="95"/>
      <c r="F167" s="86"/>
      <c r="G167" s="86"/>
      <c r="H167" s="86"/>
    </row>
    <row r="168" spans="1:8" ht="15.75">
      <c r="A168" s="51"/>
      <c r="B168" s="51"/>
      <c r="C168" s="69"/>
      <c r="D168" s="98"/>
      <c r="E168" s="96"/>
      <c r="F168" s="86"/>
      <c r="G168" s="86"/>
      <c r="H168" s="86"/>
    </row>
    <row r="169" spans="1:8" ht="15.75">
      <c r="A169" s="51"/>
      <c r="B169" s="51"/>
      <c r="C169" s="107"/>
      <c r="D169" s="53"/>
      <c r="E169" s="100"/>
      <c r="F169" s="86"/>
      <c r="G169" s="86"/>
      <c r="H169" s="86"/>
    </row>
    <row r="170" spans="1:8" ht="18">
      <c r="A170" s="101"/>
      <c r="B170" s="101"/>
      <c r="C170" s="102"/>
      <c r="D170" s="103"/>
      <c r="E170" s="140"/>
      <c r="F170" s="86"/>
      <c r="G170" s="86"/>
      <c r="H170" s="86"/>
    </row>
    <row r="171" spans="1:8" ht="12.75">
      <c r="A171" s="86"/>
      <c r="B171" s="86"/>
      <c r="C171" s="86"/>
      <c r="D171" s="86"/>
      <c r="E171" s="86"/>
      <c r="F171" s="86"/>
      <c r="G171" s="86"/>
      <c r="H171" s="86"/>
    </row>
    <row r="172" spans="1:8" ht="12.75">
      <c r="A172" s="86"/>
      <c r="B172" s="86"/>
      <c r="C172" s="86"/>
      <c r="D172" s="86"/>
      <c r="E172" s="86"/>
      <c r="F172" s="86"/>
      <c r="G172" s="86"/>
      <c r="H172" s="86"/>
    </row>
    <row r="173" spans="1:8" ht="12.75">
      <c r="A173" s="86"/>
      <c r="B173" s="86"/>
      <c r="C173" s="86"/>
      <c r="D173" s="86"/>
      <c r="E173" s="86"/>
      <c r="F173" s="86"/>
      <c r="G173" s="86"/>
      <c r="H173" s="86"/>
    </row>
    <row r="174" spans="1:8" ht="12.75">
      <c r="A174" s="86"/>
      <c r="B174" s="86"/>
      <c r="C174" s="86"/>
      <c r="D174" s="86"/>
      <c r="E174" s="86"/>
      <c r="F174" s="86"/>
      <c r="G174" s="86"/>
      <c r="H174" s="86"/>
    </row>
    <row r="175" spans="1:8" ht="12.75">
      <c r="A175" s="86"/>
      <c r="B175" s="86"/>
      <c r="C175" s="86"/>
      <c r="D175" s="86"/>
      <c r="E175" s="86"/>
      <c r="F175" s="86"/>
      <c r="G175" s="86"/>
      <c r="H175" s="86"/>
    </row>
    <row r="176" spans="1:8" ht="12.75">
      <c r="A176" s="86"/>
      <c r="B176" s="86"/>
      <c r="C176" s="86"/>
      <c r="D176" s="86"/>
      <c r="E176" s="86"/>
      <c r="F176" s="86"/>
      <c r="G176" s="86"/>
      <c r="H176" s="86"/>
    </row>
    <row r="177" spans="1:8" ht="12.75">
      <c r="A177" s="86"/>
      <c r="B177" s="86"/>
      <c r="C177" s="86"/>
      <c r="D177" s="86"/>
      <c r="E177" s="86"/>
      <c r="F177" s="86"/>
      <c r="G177" s="86"/>
      <c r="H177" s="86"/>
    </row>
    <row r="178" spans="1:8" ht="12.75">
      <c r="A178" s="86"/>
      <c r="B178" s="86"/>
      <c r="C178" s="86"/>
      <c r="D178" s="86"/>
      <c r="E178" s="86"/>
      <c r="F178" s="86"/>
      <c r="G178" s="86"/>
      <c r="H178" s="86"/>
    </row>
    <row r="179" spans="1:8" ht="12.75">
      <c r="A179" s="86"/>
      <c r="B179" s="86"/>
      <c r="C179" s="86"/>
      <c r="D179" s="86"/>
      <c r="E179" s="86"/>
      <c r="F179" s="86"/>
      <c r="G179" s="86"/>
      <c r="H179" s="86"/>
    </row>
    <row r="180" spans="1:8" ht="12.75">
      <c r="A180" s="86"/>
      <c r="B180" s="86"/>
      <c r="C180" s="86"/>
      <c r="D180" s="86"/>
      <c r="E180" s="86"/>
      <c r="F180" s="86"/>
      <c r="G180" s="86"/>
      <c r="H180" s="86"/>
    </row>
    <row r="181" spans="1:8" ht="12.75">
      <c r="A181" s="86"/>
      <c r="B181" s="86"/>
      <c r="C181" s="86"/>
      <c r="D181" s="86"/>
      <c r="E181" s="86"/>
      <c r="F181" s="86"/>
      <c r="G181" s="86"/>
      <c r="H181" s="86"/>
    </row>
    <row r="182" spans="1:8" ht="12.75">
      <c r="A182" s="86"/>
      <c r="B182" s="86"/>
      <c r="C182" s="86"/>
      <c r="D182" s="86"/>
      <c r="E182" s="86"/>
      <c r="F182" s="86"/>
      <c r="G182" s="86"/>
      <c r="H182" s="86"/>
    </row>
    <row r="183" spans="1:8" ht="12.75">
      <c r="A183" s="86"/>
      <c r="B183" s="86"/>
      <c r="C183" s="86"/>
      <c r="D183" s="86"/>
      <c r="E183" s="86"/>
      <c r="F183" s="86"/>
      <c r="G183" s="86"/>
      <c r="H183" s="86"/>
    </row>
    <row r="184" spans="1:8" ht="12.75">
      <c r="A184" s="86"/>
      <c r="B184" s="86"/>
      <c r="C184" s="86"/>
      <c r="D184" s="86"/>
      <c r="E184" s="86"/>
      <c r="F184" s="86"/>
      <c r="G184" s="86"/>
      <c r="H184" s="86"/>
    </row>
    <row r="185" spans="1:8" ht="12.75">
      <c r="A185" s="86"/>
      <c r="B185" s="86"/>
      <c r="C185" s="86"/>
      <c r="D185" s="86"/>
      <c r="E185" s="86"/>
      <c r="F185" s="86"/>
      <c r="G185" s="86"/>
      <c r="H185" s="86"/>
    </row>
    <row r="186" spans="1:8" ht="12.75">
      <c r="A186" s="86"/>
      <c r="B186" s="86"/>
      <c r="C186" s="86"/>
      <c r="D186" s="86"/>
      <c r="E186" s="86"/>
      <c r="F186" s="86"/>
      <c r="G186" s="86"/>
      <c r="H186" s="86"/>
    </row>
    <row r="187" spans="1:8" ht="12.75">
      <c r="A187" s="86"/>
      <c r="B187" s="86"/>
      <c r="C187" s="86"/>
      <c r="D187" s="86"/>
      <c r="E187" s="86"/>
      <c r="F187" s="86"/>
      <c r="G187" s="86"/>
      <c r="H187" s="86"/>
    </row>
    <row r="188" spans="1:8" ht="12.75">
      <c r="A188" s="86"/>
      <c r="B188" s="86"/>
      <c r="C188" s="86"/>
      <c r="D188" s="86"/>
      <c r="E188" s="86"/>
      <c r="F188" s="86"/>
      <c r="G188" s="86"/>
      <c r="H188" s="86"/>
    </row>
    <row r="189" spans="1:8" ht="12.75">
      <c r="A189" s="86"/>
      <c r="B189" s="86"/>
      <c r="C189" s="86"/>
      <c r="D189" s="86"/>
      <c r="E189" s="86"/>
      <c r="F189" s="86"/>
      <c r="G189" s="86"/>
      <c r="H189" s="86"/>
    </row>
    <row r="190" spans="1:8" ht="12.75">
      <c r="A190" s="86"/>
      <c r="B190" s="86"/>
      <c r="C190" s="86"/>
      <c r="D190" s="86"/>
      <c r="E190" s="86"/>
      <c r="F190" s="86"/>
      <c r="G190" s="86"/>
      <c r="H190" s="86"/>
    </row>
    <row r="191" spans="1:8" ht="12.75">
      <c r="A191" s="86"/>
      <c r="B191" s="86"/>
      <c r="C191" s="86"/>
      <c r="D191" s="86"/>
      <c r="E191" s="86"/>
      <c r="F191" s="86"/>
      <c r="G191" s="86"/>
      <c r="H191" s="86"/>
    </row>
    <row r="192" spans="1:8" ht="12.75">
      <c r="A192" s="86"/>
      <c r="B192" s="86"/>
      <c r="C192" s="86"/>
      <c r="D192" s="86"/>
      <c r="E192" s="86"/>
      <c r="F192" s="86"/>
      <c r="G192" s="86"/>
      <c r="H192" s="86"/>
    </row>
    <row r="193" spans="1:8" ht="12.75">
      <c r="A193" s="86"/>
      <c r="B193" s="86"/>
      <c r="C193" s="86"/>
      <c r="D193" s="86"/>
      <c r="E193" s="86"/>
      <c r="F193" s="86"/>
      <c r="G193" s="86"/>
      <c r="H193" s="86"/>
    </row>
    <row r="194" spans="1:8" ht="12.75">
      <c r="A194" s="86"/>
      <c r="B194" s="86"/>
      <c r="C194" s="86"/>
      <c r="D194" s="86"/>
      <c r="E194" s="86"/>
      <c r="F194" s="86"/>
      <c r="G194" s="86"/>
      <c r="H194" s="86"/>
    </row>
    <row r="195" spans="1:8" ht="12.75">
      <c r="A195" s="86"/>
      <c r="B195" s="86"/>
      <c r="C195" s="86"/>
      <c r="D195" s="86"/>
      <c r="E195" s="86"/>
      <c r="F195" s="86"/>
      <c r="G195" s="86"/>
      <c r="H195" s="86"/>
    </row>
    <row r="196" spans="1:8" ht="12.75">
      <c r="A196" s="86"/>
      <c r="B196" s="86"/>
      <c r="C196" s="86"/>
      <c r="D196" s="86"/>
      <c r="E196" s="86"/>
      <c r="F196" s="86"/>
      <c r="G196" s="86"/>
      <c r="H196" s="86"/>
    </row>
    <row r="197" spans="1:8" ht="12.75">
      <c r="A197" s="86"/>
      <c r="B197" s="86"/>
      <c r="C197" s="86"/>
      <c r="D197" s="86"/>
      <c r="E197" s="86"/>
      <c r="F197" s="86"/>
      <c r="G197" s="86"/>
      <c r="H197" s="86"/>
    </row>
    <row r="198" spans="1:8" ht="12.75">
      <c r="A198" s="86"/>
      <c r="B198" s="86"/>
      <c r="C198" s="86"/>
      <c r="D198" s="86"/>
      <c r="E198" s="86"/>
      <c r="F198" s="86"/>
      <c r="G198" s="86"/>
      <c r="H198" s="86"/>
    </row>
    <row r="199" spans="1:8" ht="12.75">
      <c r="A199" s="86"/>
      <c r="B199" s="86"/>
      <c r="C199" s="86"/>
      <c r="D199" s="86"/>
      <c r="E199" s="86"/>
      <c r="F199" s="86"/>
      <c r="G199" s="86"/>
      <c r="H199" s="86"/>
    </row>
    <row r="200" spans="1:8" ht="12.75">
      <c r="A200" s="86"/>
      <c r="B200" s="86"/>
      <c r="C200" s="86"/>
      <c r="D200" s="86"/>
      <c r="E200" s="86"/>
      <c r="F200" s="86"/>
      <c r="G200" s="86"/>
      <c r="H200" s="86"/>
    </row>
    <row r="201" spans="1:8" ht="12.75">
      <c r="A201" s="86"/>
      <c r="B201" s="86"/>
      <c r="C201" s="86"/>
      <c r="D201" s="86"/>
      <c r="E201" s="86"/>
      <c r="F201" s="86"/>
      <c r="G201" s="86"/>
      <c r="H201" s="86"/>
    </row>
    <row r="202" spans="1:8" ht="12.75">
      <c r="A202" s="86"/>
      <c r="B202" s="86"/>
      <c r="C202" s="86"/>
      <c r="D202" s="86"/>
      <c r="E202" s="86"/>
      <c r="F202" s="86"/>
      <c r="G202" s="86"/>
      <c r="H202" s="86"/>
    </row>
    <row r="203" spans="1:8" ht="12.75">
      <c r="A203" s="86"/>
      <c r="B203" s="86"/>
      <c r="C203" s="86"/>
      <c r="D203" s="86"/>
      <c r="E203" s="86"/>
      <c r="F203" s="86"/>
      <c r="G203" s="86"/>
      <c r="H203" s="86"/>
    </row>
    <row r="204" spans="1:8" ht="12.75">
      <c r="A204" s="86"/>
      <c r="B204" s="86"/>
      <c r="C204" s="86"/>
      <c r="D204" s="86"/>
      <c r="E204" s="86"/>
      <c r="F204" s="86"/>
      <c r="G204" s="86"/>
      <c r="H204" s="86"/>
    </row>
    <row r="205" spans="1:8" ht="12.75">
      <c r="A205" s="86"/>
      <c r="B205" s="86"/>
      <c r="C205" s="86"/>
      <c r="D205" s="86"/>
      <c r="E205" s="86"/>
      <c r="F205" s="86"/>
      <c r="G205" s="86"/>
      <c r="H205" s="86"/>
    </row>
    <row r="206" spans="1:8" ht="12.75">
      <c r="A206" s="86"/>
      <c r="B206" s="86"/>
      <c r="C206" s="86"/>
      <c r="D206" s="86"/>
      <c r="E206" s="86"/>
      <c r="F206" s="86"/>
      <c r="G206" s="86"/>
      <c r="H206" s="86"/>
    </row>
    <row r="207" spans="1:8" ht="12.75">
      <c r="A207" s="86"/>
      <c r="B207" s="86"/>
      <c r="C207" s="86"/>
      <c r="D207" s="86"/>
      <c r="E207" s="86"/>
      <c r="F207" s="86"/>
      <c r="G207" s="86"/>
      <c r="H207" s="86"/>
    </row>
    <row r="208" spans="1:8" ht="12.75">
      <c r="A208" s="86"/>
      <c r="B208" s="86"/>
      <c r="C208" s="86"/>
      <c r="D208" s="86"/>
      <c r="E208" s="86"/>
      <c r="F208" s="86"/>
      <c r="G208" s="86"/>
      <c r="H208" s="86"/>
    </row>
    <row r="209" spans="1:8" ht="12.75">
      <c r="A209" s="86"/>
      <c r="B209" s="86"/>
      <c r="C209" s="86"/>
      <c r="D209" s="86"/>
      <c r="E209" s="86"/>
      <c r="F209" s="86"/>
      <c r="G209" s="86"/>
      <c r="H209" s="86"/>
    </row>
    <row r="210" spans="1:8" ht="12.75">
      <c r="A210" s="86"/>
      <c r="B210" s="86"/>
      <c r="C210" s="86"/>
      <c r="D210" s="86"/>
      <c r="E210" s="86"/>
      <c r="F210" s="86"/>
      <c r="G210" s="86"/>
      <c r="H210" s="86"/>
    </row>
    <row r="211" spans="1:8" ht="12.75">
      <c r="A211" s="86"/>
      <c r="B211" s="86"/>
      <c r="C211" s="86"/>
      <c r="D211" s="86"/>
      <c r="E211" s="86"/>
      <c r="F211" s="86"/>
      <c r="G211" s="86"/>
      <c r="H211" s="86"/>
    </row>
    <row r="212" spans="1:8" ht="12.75">
      <c r="A212" s="86"/>
      <c r="B212" s="86"/>
      <c r="C212" s="86"/>
      <c r="D212" s="86"/>
      <c r="E212" s="86"/>
      <c r="F212" s="86"/>
      <c r="G212" s="86"/>
      <c r="H212" s="86"/>
    </row>
    <row r="213" spans="1:8" ht="12.75">
      <c r="A213" s="86"/>
      <c r="B213" s="86"/>
      <c r="C213" s="86"/>
      <c r="D213" s="86"/>
      <c r="E213" s="86"/>
      <c r="F213" s="86"/>
      <c r="G213" s="86"/>
      <c r="H213" s="86"/>
    </row>
    <row r="214" spans="1:8" ht="12.75">
      <c r="A214" s="86"/>
      <c r="B214" s="86"/>
      <c r="C214" s="86"/>
      <c r="D214" s="86"/>
      <c r="E214" s="86"/>
      <c r="F214" s="86"/>
      <c r="G214" s="86"/>
      <c r="H214" s="86"/>
    </row>
    <row r="215" spans="1:8" ht="12.75">
      <c r="A215" s="86"/>
      <c r="B215" s="86"/>
      <c r="C215" s="86"/>
      <c r="D215" s="86"/>
      <c r="E215" s="86"/>
      <c r="F215" s="86"/>
      <c r="G215" s="86"/>
      <c r="H215" s="86"/>
    </row>
    <row r="216" spans="1:8" ht="12.75">
      <c r="A216" s="86"/>
      <c r="B216" s="86"/>
      <c r="C216" s="86"/>
      <c r="D216" s="86"/>
      <c r="E216" s="86"/>
      <c r="F216" s="86"/>
      <c r="G216" s="86"/>
      <c r="H216" s="86"/>
    </row>
    <row r="217" spans="1:8" ht="12.75">
      <c r="A217" s="86"/>
      <c r="B217" s="86"/>
      <c r="C217" s="86"/>
      <c r="D217" s="86"/>
      <c r="E217" s="86"/>
      <c r="F217" s="86"/>
      <c r="G217" s="86"/>
      <c r="H217" s="86"/>
    </row>
    <row r="218" spans="1:8" ht="12.75">
      <c r="A218" s="86"/>
      <c r="B218" s="86"/>
      <c r="C218" s="86"/>
      <c r="D218" s="86"/>
      <c r="E218" s="86"/>
      <c r="F218" s="86"/>
      <c r="G218" s="86"/>
      <c r="H218" s="86"/>
    </row>
    <row r="219" spans="1:8" ht="12.75">
      <c r="A219" s="86"/>
      <c r="B219" s="86"/>
      <c r="C219" s="86"/>
      <c r="D219" s="86"/>
      <c r="E219" s="86"/>
      <c r="F219" s="86"/>
      <c r="G219" s="86"/>
      <c r="H219" s="86"/>
    </row>
    <row r="220" spans="1:8" ht="12.75">
      <c r="A220" s="86"/>
      <c r="B220" s="86"/>
      <c r="C220" s="86"/>
      <c r="D220" s="86"/>
      <c r="E220" s="86"/>
      <c r="F220" s="86"/>
      <c r="G220" s="86"/>
      <c r="H220" s="86"/>
    </row>
    <row r="221" spans="1:8" ht="12.75">
      <c r="A221" s="86"/>
      <c r="B221" s="86"/>
      <c r="C221" s="86"/>
      <c r="D221" s="86"/>
      <c r="E221" s="86"/>
      <c r="F221" s="86"/>
      <c r="G221" s="86"/>
      <c r="H221" s="86"/>
    </row>
    <row r="222" spans="1:8" ht="12.75">
      <c r="A222" s="86"/>
      <c r="B222" s="86"/>
      <c r="C222" s="86"/>
      <c r="D222" s="86"/>
      <c r="E222" s="86"/>
      <c r="F222" s="86"/>
      <c r="G222" s="86"/>
      <c r="H222" s="86"/>
    </row>
    <row r="223" spans="1:8" ht="12.75">
      <c r="A223" s="86"/>
      <c r="B223" s="86"/>
      <c r="C223" s="86"/>
      <c r="D223" s="86"/>
      <c r="E223" s="86"/>
      <c r="F223" s="86"/>
      <c r="G223" s="86"/>
      <c r="H223" s="86"/>
    </row>
    <row r="224" spans="1:8" ht="12.75">
      <c r="A224" s="86"/>
      <c r="B224" s="86"/>
      <c r="C224" s="86"/>
      <c r="D224" s="86"/>
      <c r="E224" s="86"/>
      <c r="F224" s="86"/>
      <c r="G224" s="86"/>
      <c r="H224" s="86"/>
    </row>
    <row r="225" spans="1:8" ht="12.75">
      <c r="A225" s="86"/>
      <c r="B225" s="86"/>
      <c r="C225" s="86"/>
      <c r="D225" s="86"/>
      <c r="E225" s="86"/>
      <c r="F225" s="86"/>
      <c r="G225" s="86"/>
      <c r="H225" s="86"/>
    </row>
    <row r="226" spans="1:8" ht="12.75">
      <c r="A226" s="86"/>
      <c r="B226" s="86"/>
      <c r="C226" s="86"/>
      <c r="D226" s="86"/>
      <c r="E226" s="86"/>
      <c r="F226" s="86"/>
      <c r="G226" s="86"/>
      <c r="H226" s="86"/>
    </row>
    <row r="227" spans="1:8" ht="12.75">
      <c r="A227" s="86"/>
      <c r="B227" s="86"/>
      <c r="C227" s="86"/>
      <c r="D227" s="86"/>
      <c r="E227" s="86"/>
      <c r="F227" s="86"/>
      <c r="G227" s="86"/>
      <c r="H227" s="86"/>
    </row>
    <row r="228" spans="1:8" ht="12.75">
      <c r="A228" s="86"/>
      <c r="B228" s="86"/>
      <c r="C228" s="86"/>
      <c r="D228" s="86"/>
      <c r="E228" s="86"/>
      <c r="F228" s="86"/>
      <c r="G228" s="86"/>
      <c r="H228" s="86"/>
    </row>
    <row r="229" spans="1:8" ht="12.75">
      <c r="A229" s="86"/>
      <c r="B229" s="86"/>
      <c r="C229" s="86"/>
      <c r="D229" s="86"/>
      <c r="E229" s="86"/>
      <c r="F229" s="86"/>
      <c r="G229" s="86"/>
      <c r="H229" s="86"/>
    </row>
    <row r="230" spans="1:8" ht="12.75">
      <c r="A230" s="86"/>
      <c r="B230" s="86"/>
      <c r="C230" s="86"/>
      <c r="D230" s="86"/>
      <c r="E230" s="86"/>
      <c r="F230" s="86"/>
      <c r="G230" s="86"/>
      <c r="H230" s="86"/>
    </row>
    <row r="231" spans="1:8" ht="12.75">
      <c r="A231" s="86"/>
      <c r="B231" s="86"/>
      <c r="C231" s="86"/>
      <c r="D231" s="86"/>
      <c r="E231" s="86"/>
      <c r="F231" s="86"/>
      <c r="G231" s="86"/>
      <c r="H231" s="86"/>
    </row>
    <row r="232" spans="1:8" ht="12.75">
      <c r="A232" s="86"/>
      <c r="B232" s="86"/>
      <c r="C232" s="86"/>
      <c r="D232" s="86"/>
      <c r="E232" s="86"/>
      <c r="F232" s="86"/>
      <c r="G232" s="86"/>
      <c r="H232" s="86"/>
    </row>
    <row r="233" spans="1:8" ht="12.75">
      <c r="A233" s="86"/>
      <c r="B233" s="86"/>
      <c r="C233" s="86"/>
      <c r="D233" s="86"/>
      <c r="E233" s="86"/>
      <c r="F233" s="86"/>
      <c r="G233" s="86"/>
      <c r="H233" s="86"/>
    </row>
    <row r="234" spans="1:8" ht="12.75">
      <c r="A234" s="86"/>
      <c r="B234" s="86"/>
      <c r="C234" s="86"/>
      <c r="D234" s="86"/>
      <c r="E234" s="86"/>
      <c r="F234" s="86"/>
      <c r="G234" s="86"/>
      <c r="H234" s="86"/>
    </row>
    <row r="235" spans="1:8" ht="12.75">
      <c r="A235" s="86"/>
      <c r="B235" s="86"/>
      <c r="C235" s="86"/>
      <c r="D235" s="86"/>
      <c r="E235" s="86"/>
      <c r="F235" s="86"/>
      <c r="G235" s="86"/>
      <c r="H235" s="86"/>
    </row>
    <row r="236" spans="1:8" ht="12.75">
      <c r="A236" s="86"/>
      <c r="B236" s="86"/>
      <c r="C236" s="86"/>
      <c r="D236" s="86"/>
      <c r="E236" s="86"/>
      <c r="F236" s="86"/>
      <c r="G236" s="86"/>
      <c r="H236" s="86"/>
    </row>
    <row r="237" spans="1:8" ht="12.75">
      <c r="A237" s="86"/>
      <c r="B237" s="86"/>
      <c r="C237" s="86"/>
      <c r="D237" s="86"/>
      <c r="E237" s="86"/>
      <c r="F237" s="86"/>
      <c r="G237" s="86"/>
      <c r="H237" s="86"/>
    </row>
    <row r="238" spans="1:8" ht="12.75">
      <c r="A238" s="86"/>
      <c r="B238" s="86"/>
      <c r="C238" s="86"/>
      <c r="D238" s="86"/>
      <c r="E238" s="86"/>
      <c r="F238" s="86"/>
      <c r="G238" s="86"/>
      <c r="H238" s="86"/>
    </row>
    <row r="239" spans="1:8" ht="12.75">
      <c r="A239" s="86"/>
      <c r="B239" s="86"/>
      <c r="C239" s="86"/>
      <c r="D239" s="86"/>
      <c r="E239" s="86"/>
      <c r="F239" s="86"/>
      <c r="G239" s="86"/>
      <c r="H239" s="86"/>
    </row>
    <row r="240" spans="1:8" ht="12.75">
      <c r="A240" s="86"/>
      <c r="B240" s="86"/>
      <c r="C240" s="86"/>
      <c r="D240" s="86"/>
      <c r="E240" s="86"/>
      <c r="F240" s="86"/>
      <c r="G240" s="86"/>
      <c r="H240" s="86"/>
    </row>
    <row r="241" spans="1:8" ht="12.75">
      <c r="A241" s="86"/>
      <c r="B241" s="86"/>
      <c r="C241" s="86"/>
      <c r="D241" s="86"/>
      <c r="E241" s="86"/>
      <c r="F241" s="86"/>
      <c r="G241" s="86"/>
      <c r="H241" s="86"/>
    </row>
    <row r="242" spans="1:8" ht="12.75">
      <c r="A242" s="86"/>
      <c r="B242" s="86"/>
      <c r="C242" s="86"/>
      <c r="D242" s="86"/>
      <c r="E242" s="86"/>
      <c r="F242" s="86"/>
      <c r="G242" s="86"/>
      <c r="H242" s="86"/>
    </row>
    <row r="243" spans="1:8" ht="12.75">
      <c r="A243" s="86"/>
      <c r="B243" s="86"/>
      <c r="C243" s="86"/>
      <c r="D243" s="86"/>
      <c r="E243" s="86"/>
      <c r="F243" s="86"/>
      <c r="G243" s="86"/>
      <c r="H243" s="86"/>
    </row>
    <row r="244" spans="1:8" ht="12.75">
      <c r="A244" s="86"/>
      <c r="B244" s="86"/>
      <c r="C244" s="86"/>
      <c r="D244" s="86"/>
      <c r="E244" s="86"/>
      <c r="F244" s="86"/>
      <c r="G244" s="86"/>
      <c r="H244" s="86"/>
    </row>
    <row r="245" spans="1:8" ht="12.75">
      <c r="A245" s="86"/>
      <c r="B245" s="86"/>
      <c r="C245" s="86"/>
      <c r="D245" s="86"/>
      <c r="E245" s="86"/>
      <c r="F245" s="86"/>
      <c r="G245" s="86"/>
      <c r="H245" s="86"/>
    </row>
    <row r="246" spans="1:8" ht="12.75">
      <c r="A246" s="86"/>
      <c r="B246" s="86"/>
      <c r="C246" s="86"/>
      <c r="D246" s="86"/>
      <c r="E246" s="86"/>
      <c r="F246" s="86"/>
      <c r="G246" s="86"/>
      <c r="H246" s="86"/>
    </row>
    <row r="247" spans="1:8" ht="12.75">
      <c r="A247" s="86"/>
      <c r="B247" s="86"/>
      <c r="C247" s="86"/>
      <c r="D247" s="86"/>
      <c r="E247" s="86"/>
      <c r="F247" s="86"/>
      <c r="G247" s="86"/>
      <c r="H247" s="86"/>
    </row>
    <row r="248" spans="1:8" ht="12.75">
      <c r="A248" s="86"/>
      <c r="B248" s="86"/>
      <c r="C248" s="86"/>
      <c r="D248" s="86"/>
      <c r="E248" s="86"/>
      <c r="F248" s="86"/>
      <c r="G248" s="86"/>
      <c r="H248" s="86"/>
    </row>
    <row r="249" spans="1:8" ht="12.75">
      <c r="A249" s="86"/>
      <c r="B249" s="86"/>
      <c r="C249" s="86"/>
      <c r="D249" s="86"/>
      <c r="E249" s="86"/>
      <c r="F249" s="86"/>
      <c r="G249" s="86"/>
      <c r="H249" s="86"/>
    </row>
    <row r="250" spans="1:8" ht="12.75">
      <c r="A250" s="86"/>
      <c r="B250" s="86"/>
      <c r="C250" s="86"/>
      <c r="D250" s="86"/>
      <c r="E250" s="86"/>
      <c r="F250" s="86"/>
      <c r="G250" s="86"/>
      <c r="H250" s="86"/>
    </row>
    <row r="251" spans="1:8" ht="12.75">
      <c r="A251" s="86"/>
      <c r="B251" s="86"/>
      <c r="C251" s="86"/>
      <c r="D251" s="86"/>
      <c r="E251" s="86"/>
      <c r="F251" s="86"/>
      <c r="G251" s="86"/>
      <c r="H251" s="86"/>
    </row>
    <row r="252" spans="1:8" ht="12.75">
      <c r="A252" s="86"/>
      <c r="B252" s="86"/>
      <c r="C252" s="86"/>
      <c r="D252" s="86"/>
      <c r="E252" s="86"/>
      <c r="F252" s="86"/>
      <c r="G252" s="86"/>
      <c r="H252" s="86"/>
    </row>
    <row r="253" spans="1:8" ht="12.75">
      <c r="A253" s="86"/>
      <c r="B253" s="86"/>
      <c r="C253" s="86"/>
      <c r="D253" s="86"/>
      <c r="E253" s="86"/>
      <c r="F253" s="86"/>
      <c r="G253" s="86"/>
      <c r="H253" s="86"/>
    </row>
    <row r="254" spans="1:8" ht="12.75">
      <c r="A254" s="86"/>
      <c r="B254" s="86"/>
      <c r="C254" s="86"/>
      <c r="D254" s="86"/>
      <c r="E254" s="86"/>
      <c r="F254" s="86"/>
      <c r="G254" s="86"/>
      <c r="H254" s="86"/>
    </row>
    <row r="255" spans="1:8" ht="12.75">
      <c r="A255" s="86"/>
      <c r="B255" s="86"/>
      <c r="C255" s="86"/>
      <c r="D255" s="86"/>
      <c r="E255" s="86"/>
      <c r="F255" s="86"/>
      <c r="G255" s="86"/>
      <c r="H255" s="86"/>
    </row>
    <row r="256" spans="1:8" ht="12.75">
      <c r="A256" s="86"/>
      <c r="B256" s="86"/>
      <c r="C256" s="86"/>
      <c r="D256" s="86"/>
      <c r="E256" s="86"/>
      <c r="F256" s="86"/>
      <c r="G256" s="86"/>
      <c r="H256" s="86"/>
    </row>
    <row r="257" spans="1:8" ht="12.75">
      <c r="A257" s="86"/>
      <c r="B257" s="86"/>
      <c r="C257" s="86"/>
      <c r="D257" s="86"/>
      <c r="E257" s="86"/>
      <c r="F257" s="86"/>
      <c r="G257" s="86"/>
      <c r="H257" s="86"/>
    </row>
    <row r="258" spans="1:8" ht="12.75">
      <c r="A258" s="86"/>
      <c r="B258" s="86"/>
      <c r="C258" s="86"/>
      <c r="D258" s="86"/>
      <c r="E258" s="86"/>
      <c r="F258" s="86"/>
      <c r="G258" s="86"/>
      <c r="H258" s="86"/>
    </row>
    <row r="259" spans="1:8" ht="12.75">
      <c r="A259" s="86"/>
      <c r="B259" s="86"/>
      <c r="C259" s="86"/>
      <c r="D259" s="86"/>
      <c r="E259" s="86"/>
      <c r="F259" s="86"/>
      <c r="G259" s="86"/>
      <c r="H259" s="86"/>
    </row>
    <row r="260" spans="1:8" ht="12.75">
      <c r="A260" s="86"/>
      <c r="B260" s="86"/>
      <c r="C260" s="86"/>
      <c r="D260" s="86"/>
      <c r="E260" s="86"/>
      <c r="F260" s="86"/>
      <c r="G260" s="86"/>
      <c r="H260" s="86"/>
    </row>
    <row r="261" spans="1:8" ht="12.75">
      <c r="A261" s="86"/>
      <c r="B261" s="86"/>
      <c r="C261" s="86"/>
      <c r="D261" s="86"/>
      <c r="E261" s="86"/>
      <c r="F261" s="86"/>
      <c r="G261" s="86"/>
      <c r="H261" s="86"/>
    </row>
    <row r="262" spans="1:8" ht="12.75">
      <c r="A262" s="86"/>
      <c r="B262" s="86"/>
      <c r="C262" s="86"/>
      <c r="D262" s="86"/>
      <c r="E262" s="86"/>
      <c r="F262" s="86"/>
      <c r="G262" s="86"/>
      <c r="H262" s="86"/>
    </row>
    <row r="263" spans="1:8" ht="12.75">
      <c r="A263" s="86"/>
      <c r="B263" s="86"/>
      <c r="C263" s="86"/>
      <c r="D263" s="86"/>
      <c r="E263" s="86"/>
      <c r="F263" s="86"/>
      <c r="G263" s="86"/>
      <c r="H263" s="86"/>
    </row>
    <row r="264" spans="1:8" ht="12.75">
      <c r="A264" s="86"/>
      <c r="B264" s="86"/>
      <c r="C264" s="86"/>
      <c r="D264" s="86"/>
      <c r="E264" s="86"/>
      <c r="F264" s="86"/>
      <c r="G264" s="86"/>
      <c r="H264" s="86"/>
    </row>
    <row r="265" spans="1:8" ht="12.75">
      <c r="A265" s="86"/>
      <c r="B265" s="86"/>
      <c r="C265" s="86"/>
      <c r="D265" s="86"/>
      <c r="E265" s="86"/>
      <c r="F265" s="86"/>
      <c r="G265" s="86"/>
      <c r="H265" s="86"/>
    </row>
    <row r="266" spans="1:8" ht="12.75">
      <c r="A266" s="86"/>
      <c r="B266" s="86"/>
      <c r="C266" s="86"/>
      <c r="D266" s="86"/>
      <c r="E266" s="86"/>
      <c r="F266" s="86"/>
      <c r="G266" s="86"/>
      <c r="H266" s="86"/>
    </row>
    <row r="267" spans="1:8" ht="12.75">
      <c r="A267" s="86"/>
      <c r="B267" s="86"/>
      <c r="C267" s="86"/>
      <c r="D267" s="86"/>
      <c r="E267" s="86"/>
      <c r="F267" s="86"/>
      <c r="G267" s="86"/>
      <c r="H267" s="86"/>
    </row>
    <row r="268" spans="1:8" ht="12.75">
      <c r="A268" s="86"/>
      <c r="B268" s="86"/>
      <c r="C268" s="86"/>
      <c r="D268" s="86"/>
      <c r="E268" s="86"/>
      <c r="F268" s="86"/>
      <c r="G268" s="86"/>
      <c r="H268" s="86"/>
    </row>
    <row r="269" spans="1:8" ht="12.75">
      <c r="A269" s="86"/>
      <c r="B269" s="86"/>
      <c r="C269" s="86"/>
      <c r="D269" s="86"/>
      <c r="E269" s="86"/>
      <c r="F269" s="86"/>
      <c r="G269" s="86"/>
      <c r="H269" s="86"/>
    </row>
    <row r="270" spans="1:8" ht="12.75">
      <c r="A270" s="86"/>
      <c r="B270" s="86"/>
      <c r="C270" s="86"/>
      <c r="D270" s="86"/>
      <c r="E270" s="86"/>
      <c r="F270" s="86"/>
      <c r="G270" s="86"/>
      <c r="H270" s="86"/>
    </row>
    <row r="271" spans="1:8" ht="12.75">
      <c r="A271" s="86"/>
      <c r="B271" s="86"/>
      <c r="C271" s="86"/>
      <c r="D271" s="86"/>
      <c r="E271" s="86"/>
      <c r="F271" s="86"/>
      <c r="G271" s="86"/>
      <c r="H271" s="86"/>
    </row>
    <row r="272" spans="1:8" ht="12.75">
      <c r="A272" s="86"/>
      <c r="B272" s="86"/>
      <c r="C272" s="86"/>
      <c r="D272" s="86"/>
      <c r="E272" s="86"/>
      <c r="F272" s="86"/>
      <c r="G272" s="86"/>
      <c r="H272" s="86"/>
    </row>
    <row r="273" spans="1:8" ht="12.75">
      <c r="A273" s="86"/>
      <c r="B273" s="86"/>
      <c r="C273" s="86"/>
      <c r="D273" s="86"/>
      <c r="E273" s="86"/>
      <c r="F273" s="86"/>
      <c r="G273" s="86"/>
      <c r="H273" s="86"/>
    </row>
    <row r="274" spans="1:8" ht="12.75">
      <c r="A274" s="86"/>
      <c r="B274" s="86"/>
      <c r="C274" s="86"/>
      <c r="D274" s="86"/>
      <c r="E274" s="86"/>
      <c r="F274" s="86"/>
      <c r="G274" s="86"/>
      <c r="H274" s="86"/>
    </row>
    <row r="275" spans="1:8" ht="12.75">
      <c r="A275" s="86"/>
      <c r="B275" s="86"/>
      <c r="C275" s="86"/>
      <c r="D275" s="86"/>
      <c r="E275" s="86"/>
      <c r="F275" s="86"/>
      <c r="G275" s="86"/>
      <c r="H275" s="86"/>
    </row>
    <row r="276" spans="1:8" ht="12.75">
      <c r="A276" s="86"/>
      <c r="B276" s="86"/>
      <c r="C276" s="86"/>
      <c r="D276" s="86"/>
      <c r="E276" s="86"/>
      <c r="F276" s="86"/>
      <c r="G276" s="86"/>
      <c r="H276" s="86"/>
    </row>
    <row r="277" spans="1:8" ht="12.75">
      <c r="A277" s="86"/>
      <c r="B277" s="86"/>
      <c r="C277" s="86"/>
      <c r="D277" s="86"/>
      <c r="E277" s="86"/>
      <c r="F277" s="86"/>
      <c r="G277" s="86"/>
      <c r="H277" s="86"/>
    </row>
    <row r="278" spans="1:8" ht="12.75">
      <c r="A278" s="86"/>
      <c r="B278" s="86"/>
      <c r="C278" s="86"/>
      <c r="D278" s="86"/>
      <c r="E278" s="86"/>
      <c r="F278" s="86"/>
      <c r="G278" s="86"/>
      <c r="H278" s="86"/>
    </row>
    <row r="279" spans="1:8" ht="12.75">
      <c r="A279" s="86"/>
      <c r="B279" s="86"/>
      <c r="C279" s="86"/>
      <c r="D279" s="86"/>
      <c r="E279" s="86"/>
      <c r="F279" s="86"/>
      <c r="G279" s="86"/>
      <c r="H279" s="86"/>
    </row>
    <row r="280" spans="1:8" ht="12.75">
      <c r="A280" s="86"/>
      <c r="B280" s="86"/>
      <c r="C280" s="86"/>
      <c r="D280" s="86"/>
      <c r="E280" s="86"/>
      <c r="F280" s="86"/>
      <c r="G280" s="86"/>
      <c r="H280" s="86"/>
    </row>
    <row r="281" spans="1:8" ht="12.75">
      <c r="A281" s="86"/>
      <c r="B281" s="86"/>
      <c r="C281" s="86"/>
      <c r="D281" s="86"/>
      <c r="E281" s="86"/>
      <c r="F281" s="86"/>
      <c r="G281" s="86"/>
      <c r="H281" s="86"/>
    </row>
    <row r="282" spans="1:8" ht="12.75">
      <c r="A282" s="86"/>
      <c r="B282" s="86"/>
      <c r="C282" s="86"/>
      <c r="D282" s="86"/>
      <c r="E282" s="86"/>
      <c r="F282" s="86"/>
      <c r="G282" s="86"/>
      <c r="H282" s="86"/>
    </row>
    <row r="283" spans="1:8" ht="12.75">
      <c r="A283" s="86"/>
      <c r="B283" s="86"/>
      <c r="C283" s="86"/>
      <c r="D283" s="86"/>
      <c r="E283" s="86"/>
      <c r="F283" s="86"/>
      <c r="G283" s="86"/>
      <c r="H283" s="86"/>
    </row>
    <row r="284" spans="1:8" ht="12.75">
      <c r="A284" s="86"/>
      <c r="B284" s="86"/>
      <c r="C284" s="86"/>
      <c r="D284" s="86"/>
      <c r="E284" s="86"/>
      <c r="F284" s="86"/>
      <c r="G284" s="86"/>
      <c r="H284" s="86"/>
    </row>
    <row r="285" spans="1:8" ht="12.75">
      <c r="A285" s="86"/>
      <c r="B285" s="86"/>
      <c r="C285" s="86"/>
      <c r="D285" s="86"/>
      <c r="E285" s="86"/>
      <c r="F285" s="86"/>
      <c r="G285" s="86"/>
      <c r="H285" s="86"/>
    </row>
    <row r="286" spans="1:8" ht="12.75">
      <c r="A286" s="86"/>
      <c r="B286" s="86"/>
      <c r="C286" s="86"/>
      <c r="D286" s="86"/>
      <c r="E286" s="86"/>
      <c r="F286" s="86"/>
      <c r="G286" s="86"/>
      <c r="H286" s="86"/>
    </row>
    <row r="287" spans="1:8" ht="12.75">
      <c r="A287" s="86"/>
      <c r="B287" s="86"/>
      <c r="C287" s="86"/>
      <c r="D287" s="86"/>
      <c r="E287" s="86"/>
      <c r="F287" s="86"/>
      <c r="G287" s="86"/>
      <c r="H287" s="86"/>
    </row>
    <row r="288" spans="1:8" ht="12.75">
      <c r="A288" s="86"/>
      <c r="B288" s="86"/>
      <c r="C288" s="86"/>
      <c r="D288" s="86"/>
      <c r="E288" s="86"/>
      <c r="F288" s="86"/>
      <c r="G288" s="86"/>
      <c r="H288" s="86"/>
    </row>
    <row r="289" spans="1:8" ht="12.75">
      <c r="A289" s="86"/>
      <c r="B289" s="86"/>
      <c r="C289" s="86"/>
      <c r="D289" s="86"/>
      <c r="E289" s="86"/>
      <c r="F289" s="86"/>
      <c r="G289" s="86"/>
      <c r="H289" s="86"/>
    </row>
    <row r="290" spans="1:8" ht="12.75">
      <c r="A290" s="86"/>
      <c r="B290" s="86"/>
      <c r="C290" s="86"/>
      <c r="D290" s="86"/>
      <c r="E290" s="86"/>
      <c r="F290" s="86"/>
      <c r="G290" s="86"/>
      <c r="H290" s="86"/>
    </row>
    <row r="291" spans="1:8" ht="12.75">
      <c r="A291" s="86"/>
      <c r="B291" s="86"/>
      <c r="C291" s="86"/>
      <c r="D291" s="86"/>
      <c r="E291" s="86"/>
      <c r="F291" s="86"/>
      <c r="G291" s="86"/>
      <c r="H291" s="86"/>
    </row>
    <row r="292" spans="1:8" ht="12.75">
      <c r="A292" s="86"/>
      <c r="B292" s="86"/>
      <c r="C292" s="86"/>
      <c r="D292" s="86"/>
      <c r="E292" s="86"/>
      <c r="F292" s="86"/>
      <c r="G292" s="86"/>
      <c r="H292" s="86"/>
    </row>
    <row r="293" spans="1:8" ht="12.75">
      <c r="A293" s="86"/>
      <c r="B293" s="86"/>
      <c r="C293" s="86"/>
      <c r="D293" s="86"/>
      <c r="E293" s="86"/>
      <c r="F293" s="86"/>
      <c r="G293" s="86"/>
      <c r="H293" s="86"/>
    </row>
    <row r="294" spans="1:8" ht="12.75">
      <c r="A294" s="86"/>
      <c r="B294" s="86"/>
      <c r="C294" s="86"/>
      <c r="D294" s="86"/>
      <c r="E294" s="86"/>
      <c r="F294" s="86"/>
      <c r="G294" s="86"/>
      <c r="H294" s="86"/>
    </row>
    <row r="295" spans="1:8" ht="12.75">
      <c r="A295" s="86"/>
      <c r="B295" s="86"/>
      <c r="C295" s="86"/>
      <c r="D295" s="86"/>
      <c r="E295" s="86"/>
      <c r="F295" s="86"/>
      <c r="G295" s="86"/>
      <c r="H295" s="86"/>
    </row>
    <row r="296" spans="1:8" ht="12.75">
      <c r="A296" s="86"/>
      <c r="B296" s="86"/>
      <c r="C296" s="86"/>
      <c r="D296" s="86"/>
      <c r="E296" s="86"/>
      <c r="F296" s="86"/>
      <c r="G296" s="86"/>
      <c r="H296" s="86"/>
    </row>
    <row r="297" spans="1:8" ht="12.75">
      <c r="A297" s="86"/>
      <c r="B297" s="86"/>
      <c r="C297" s="86"/>
      <c r="D297" s="86"/>
      <c r="E297" s="86"/>
      <c r="F297" s="86"/>
      <c r="G297" s="86"/>
      <c r="H297" s="86"/>
    </row>
    <row r="298" spans="1:8" ht="12.75">
      <c r="A298" s="86"/>
      <c r="B298" s="86"/>
      <c r="C298" s="86"/>
      <c r="D298" s="86"/>
      <c r="E298" s="86"/>
      <c r="F298" s="86"/>
      <c r="G298" s="86"/>
      <c r="H298" s="86"/>
    </row>
    <row r="299" spans="1:8" ht="12.75">
      <c r="A299" s="86"/>
      <c r="B299" s="86"/>
      <c r="C299" s="86"/>
      <c r="D299" s="86"/>
      <c r="E299" s="86"/>
      <c r="F299" s="86"/>
      <c r="G299" s="86"/>
      <c r="H299" s="86"/>
    </row>
    <row r="300" spans="1:8" ht="12.75">
      <c r="A300" s="86"/>
      <c r="B300" s="86"/>
      <c r="C300" s="86"/>
      <c r="D300" s="86"/>
      <c r="E300" s="86"/>
      <c r="F300" s="86"/>
      <c r="G300" s="86"/>
      <c r="H300" s="86"/>
    </row>
    <row r="301" spans="1:8" ht="12.75">
      <c r="A301" s="86"/>
      <c r="B301" s="86"/>
      <c r="C301" s="86"/>
      <c r="D301" s="86"/>
      <c r="E301" s="86"/>
      <c r="F301" s="86"/>
      <c r="G301" s="86"/>
      <c r="H301" s="86"/>
    </row>
    <row r="302" spans="1:8" ht="12.75">
      <c r="A302" s="86"/>
      <c r="B302" s="86"/>
      <c r="C302" s="86"/>
      <c r="D302" s="86"/>
      <c r="E302" s="86"/>
      <c r="F302" s="86"/>
      <c r="G302" s="86"/>
      <c r="H302" s="86"/>
    </row>
    <row r="303" spans="1:8" ht="12.75">
      <c r="A303" s="86"/>
      <c r="B303" s="86"/>
      <c r="C303" s="86"/>
      <c r="D303" s="86"/>
      <c r="E303" s="86"/>
      <c r="F303" s="86"/>
      <c r="G303" s="86"/>
      <c r="H303" s="86"/>
    </row>
    <row r="304" spans="1:8" ht="12.75">
      <c r="A304" s="86"/>
      <c r="B304" s="86"/>
      <c r="C304" s="86"/>
      <c r="D304" s="86"/>
      <c r="E304" s="86"/>
      <c r="F304" s="86"/>
      <c r="G304" s="86"/>
      <c r="H304" s="86"/>
    </row>
    <row r="305" spans="1:8" ht="12.75">
      <c r="A305" s="86"/>
      <c r="B305" s="86"/>
      <c r="C305" s="86"/>
      <c r="D305" s="86"/>
      <c r="E305" s="86"/>
      <c r="F305" s="86"/>
      <c r="G305" s="86"/>
      <c r="H305" s="86"/>
    </row>
    <row r="306" spans="1:8" ht="12.75">
      <c r="A306" s="86"/>
      <c r="B306" s="86"/>
      <c r="C306" s="86"/>
      <c r="D306" s="86"/>
      <c r="E306" s="86"/>
      <c r="F306" s="86"/>
      <c r="G306" s="86"/>
      <c r="H306" s="86"/>
    </row>
    <row r="307" spans="1:8" ht="12.75">
      <c r="A307" s="86"/>
      <c r="B307" s="86"/>
      <c r="C307" s="86"/>
      <c r="D307" s="86"/>
      <c r="E307" s="86"/>
      <c r="F307" s="86"/>
      <c r="G307" s="86"/>
      <c r="H307" s="86"/>
    </row>
    <row r="308" spans="1:8" ht="12.75">
      <c r="A308" s="86"/>
      <c r="B308" s="86"/>
      <c r="C308" s="86"/>
      <c r="D308" s="86"/>
      <c r="E308" s="86"/>
      <c r="F308" s="86"/>
      <c r="G308" s="86"/>
      <c r="H308" s="86"/>
    </row>
    <row r="309" spans="1:8" ht="12.75">
      <c r="A309" s="86"/>
      <c r="B309" s="86"/>
      <c r="C309" s="86"/>
      <c r="D309" s="86"/>
      <c r="E309" s="86"/>
      <c r="F309" s="86"/>
      <c r="G309" s="86"/>
      <c r="H309" s="86"/>
    </row>
    <row r="310" spans="1:8" ht="12.75">
      <c r="A310" s="86"/>
      <c r="B310" s="86"/>
      <c r="C310" s="86"/>
      <c r="D310" s="86"/>
      <c r="E310" s="86"/>
      <c r="F310" s="86"/>
      <c r="G310" s="86"/>
      <c r="H310" s="86"/>
    </row>
    <row r="311" spans="1:8" ht="12.75">
      <c r="A311" s="86"/>
      <c r="B311" s="86"/>
      <c r="C311" s="86"/>
      <c r="D311" s="86"/>
      <c r="E311" s="86"/>
      <c r="F311" s="86"/>
      <c r="G311" s="86"/>
      <c r="H311" s="86"/>
    </row>
    <row r="312" spans="1:8" ht="12.75">
      <c r="A312" s="86"/>
      <c r="B312" s="86"/>
      <c r="C312" s="86"/>
      <c r="D312" s="86"/>
      <c r="E312" s="86"/>
      <c r="F312" s="86"/>
      <c r="G312" s="86"/>
      <c r="H312" s="86"/>
    </row>
    <row r="313" spans="1:8" ht="12.75">
      <c r="A313" s="86"/>
      <c r="B313" s="86"/>
      <c r="C313" s="86"/>
      <c r="D313" s="86"/>
      <c r="E313" s="86"/>
      <c r="F313" s="86"/>
      <c r="G313" s="86"/>
      <c r="H313" s="86"/>
    </row>
    <row r="314" spans="1:8" ht="12.75">
      <c r="A314" s="86"/>
      <c r="B314" s="86"/>
      <c r="C314" s="86"/>
      <c r="D314" s="86"/>
      <c r="E314" s="86"/>
      <c r="F314" s="86"/>
      <c r="G314" s="86"/>
      <c r="H314" s="86"/>
    </row>
    <row r="315" spans="1:8" ht="12.75">
      <c r="A315" s="86"/>
      <c r="B315" s="86"/>
      <c r="C315" s="86"/>
      <c r="D315" s="86"/>
      <c r="E315" s="86"/>
      <c r="F315" s="86"/>
      <c r="G315" s="86"/>
      <c r="H315" s="86"/>
    </row>
    <row r="316" spans="1:8" ht="12.75">
      <c r="A316" s="86"/>
      <c r="B316" s="86"/>
      <c r="C316" s="86"/>
      <c r="D316" s="86"/>
      <c r="E316" s="86"/>
      <c r="F316" s="86"/>
      <c r="G316" s="86"/>
      <c r="H316" s="86"/>
    </row>
    <row r="317" spans="1:8" ht="12.75">
      <c r="A317" s="86"/>
      <c r="B317" s="86"/>
      <c r="C317" s="86"/>
      <c r="D317" s="86"/>
      <c r="E317" s="86"/>
      <c r="F317" s="86"/>
      <c r="G317" s="86"/>
      <c r="H317" s="86"/>
    </row>
    <row r="318" spans="1:8" ht="12.75">
      <c r="A318" s="86"/>
      <c r="B318" s="86"/>
      <c r="C318" s="86"/>
      <c r="D318" s="86"/>
      <c r="E318" s="86"/>
      <c r="F318" s="86"/>
      <c r="G318" s="86"/>
      <c r="H318" s="86"/>
    </row>
    <row r="319" spans="1:8" ht="12.75">
      <c r="A319" s="86"/>
      <c r="B319" s="86"/>
      <c r="C319" s="86"/>
      <c r="D319" s="86"/>
      <c r="E319" s="86"/>
      <c r="F319" s="86"/>
      <c r="G319" s="86"/>
      <c r="H319" s="86"/>
    </row>
    <row r="320" spans="1:8" ht="12.75">
      <c r="A320" s="86"/>
      <c r="B320" s="86"/>
      <c r="C320" s="86"/>
      <c r="D320" s="86"/>
      <c r="E320" s="86"/>
      <c r="F320" s="86"/>
      <c r="G320" s="86"/>
      <c r="H320" s="86"/>
    </row>
    <row r="321" spans="1:8" ht="12.75">
      <c r="A321" s="86"/>
      <c r="B321" s="86"/>
      <c r="C321" s="86"/>
      <c r="D321" s="86"/>
      <c r="E321" s="86"/>
      <c r="F321" s="86"/>
      <c r="G321" s="86"/>
      <c r="H321" s="86"/>
    </row>
    <row r="322" spans="1:8" ht="12.75">
      <c r="A322" s="86"/>
      <c r="B322" s="86"/>
      <c r="C322" s="86"/>
      <c r="D322" s="86"/>
      <c r="E322" s="86"/>
      <c r="F322" s="86"/>
      <c r="G322" s="86"/>
      <c r="H322" s="86"/>
    </row>
    <row r="323" spans="1:8" ht="12.75">
      <c r="A323" s="86"/>
      <c r="B323" s="86"/>
      <c r="C323" s="86"/>
      <c r="D323" s="86"/>
      <c r="E323" s="86"/>
      <c r="F323" s="86"/>
      <c r="G323" s="86"/>
      <c r="H323" s="86"/>
    </row>
    <row r="324" spans="1:8" ht="12.75">
      <c r="A324" s="86"/>
      <c r="B324" s="86"/>
      <c r="C324" s="86"/>
      <c r="D324" s="86"/>
      <c r="E324" s="86"/>
      <c r="F324" s="86"/>
      <c r="G324" s="86"/>
      <c r="H324" s="86"/>
    </row>
    <row r="325" spans="1:8" ht="12.75">
      <c r="A325" s="86"/>
      <c r="B325" s="86"/>
      <c r="C325" s="86"/>
      <c r="D325" s="86"/>
      <c r="E325" s="86"/>
      <c r="F325" s="86"/>
      <c r="G325" s="86"/>
      <c r="H325" s="86"/>
    </row>
    <row r="326" spans="1:8" ht="12.75">
      <c r="A326" s="86"/>
      <c r="B326" s="86"/>
      <c r="C326" s="86"/>
      <c r="D326" s="86"/>
      <c r="E326" s="86"/>
      <c r="F326" s="86"/>
      <c r="G326" s="86"/>
      <c r="H326" s="86"/>
    </row>
    <row r="327" spans="1:8" ht="12.75">
      <c r="A327" s="86"/>
      <c r="B327" s="86"/>
      <c r="C327" s="86"/>
      <c r="D327" s="86"/>
      <c r="E327" s="86"/>
      <c r="F327" s="86"/>
      <c r="G327" s="86"/>
      <c r="H327" s="86"/>
    </row>
    <row r="328" spans="1:8" ht="12.75">
      <c r="A328" s="86"/>
      <c r="B328" s="86"/>
      <c r="C328" s="86"/>
      <c r="D328" s="86"/>
      <c r="E328" s="86"/>
      <c r="F328" s="86"/>
      <c r="G328" s="86"/>
      <c r="H328" s="86"/>
    </row>
    <row r="329" spans="1:8" ht="12.75">
      <c r="A329" s="86"/>
      <c r="B329" s="86"/>
      <c r="C329" s="86"/>
      <c r="D329" s="86"/>
      <c r="E329" s="86"/>
      <c r="F329" s="86"/>
      <c r="G329" s="86"/>
      <c r="H329" s="86"/>
    </row>
    <row r="330" spans="1:8" ht="12.75">
      <c r="A330" s="86"/>
      <c r="B330" s="86"/>
      <c r="C330" s="86"/>
      <c r="D330" s="86"/>
      <c r="E330" s="86"/>
      <c r="F330" s="86"/>
      <c r="G330" s="86"/>
      <c r="H330" s="86"/>
    </row>
    <row r="331" spans="1:8" ht="12.75">
      <c r="A331" s="86"/>
      <c r="B331" s="86"/>
      <c r="C331" s="86"/>
      <c r="D331" s="86"/>
      <c r="E331" s="86"/>
      <c r="F331" s="86"/>
      <c r="G331" s="86"/>
      <c r="H331" s="86"/>
    </row>
    <row r="332" spans="1:8" ht="12.75">
      <c r="A332" s="86"/>
      <c r="B332" s="86"/>
      <c r="C332" s="86"/>
      <c r="D332" s="86"/>
      <c r="E332" s="86"/>
      <c r="F332" s="86"/>
      <c r="G332" s="86"/>
      <c r="H332" s="86"/>
    </row>
    <row r="333" spans="1:8" ht="12.75">
      <c r="A333" s="86"/>
      <c r="B333" s="86"/>
      <c r="C333" s="86"/>
      <c r="D333" s="86"/>
      <c r="E333" s="86"/>
      <c r="F333" s="86"/>
      <c r="G333" s="86"/>
      <c r="H333" s="86"/>
    </row>
    <row r="334" spans="1:8" ht="12.75">
      <c r="A334" s="86"/>
      <c r="B334" s="86"/>
      <c r="C334" s="86"/>
      <c r="D334" s="86"/>
      <c r="E334" s="86"/>
      <c r="F334" s="86"/>
      <c r="G334" s="86"/>
      <c r="H334" s="86"/>
    </row>
    <row r="335" spans="1:8" ht="12.75">
      <c r="A335" s="86"/>
      <c r="B335" s="86"/>
      <c r="C335" s="86"/>
      <c r="D335" s="86"/>
      <c r="E335" s="86"/>
      <c r="F335" s="86"/>
      <c r="G335" s="86"/>
      <c r="H335" s="86"/>
    </row>
    <row r="336" spans="1:8" ht="12.75">
      <c r="A336" s="86"/>
      <c r="B336" s="86"/>
      <c r="C336" s="86"/>
      <c r="D336" s="86"/>
      <c r="E336" s="86"/>
      <c r="F336" s="86"/>
      <c r="G336" s="86"/>
      <c r="H336" s="86"/>
    </row>
    <row r="337" spans="1:8" ht="12.75">
      <c r="A337" s="86"/>
      <c r="B337" s="86"/>
      <c r="C337" s="86"/>
      <c r="D337" s="86"/>
      <c r="E337" s="86"/>
      <c r="F337" s="86"/>
      <c r="G337" s="86"/>
      <c r="H337" s="86"/>
    </row>
    <row r="338" spans="1:8" ht="12.75">
      <c r="A338" s="86"/>
      <c r="B338" s="86"/>
      <c r="C338" s="86"/>
      <c r="D338" s="86"/>
      <c r="E338" s="86"/>
      <c r="F338" s="86"/>
      <c r="G338" s="86"/>
      <c r="H338" s="86"/>
    </row>
    <row r="339" spans="1:8" ht="12.75">
      <c r="A339" s="86"/>
      <c r="B339" s="86"/>
      <c r="C339" s="86"/>
      <c r="D339" s="86"/>
      <c r="E339" s="86"/>
      <c r="F339" s="86"/>
      <c r="G339" s="86"/>
      <c r="H339" s="86"/>
    </row>
    <row r="340" spans="1:8" ht="12.75">
      <c r="A340" s="86"/>
      <c r="B340" s="86"/>
      <c r="C340" s="86"/>
      <c r="D340" s="86"/>
      <c r="E340" s="86"/>
      <c r="F340" s="86"/>
      <c r="G340" s="86"/>
      <c r="H340" s="86"/>
    </row>
    <row r="341" spans="1:8" ht="12.75">
      <c r="A341" s="86"/>
      <c r="B341" s="86"/>
      <c r="C341" s="86"/>
      <c r="D341" s="86"/>
      <c r="E341" s="86"/>
      <c r="F341" s="86"/>
      <c r="G341" s="86"/>
      <c r="H341" s="86"/>
    </row>
    <row r="342" spans="1:8" ht="12.75">
      <c r="A342" s="86"/>
      <c r="B342" s="86"/>
      <c r="C342" s="86"/>
      <c r="D342" s="86"/>
      <c r="E342" s="86"/>
      <c r="F342" s="86"/>
      <c r="G342" s="86"/>
      <c r="H342" s="86"/>
    </row>
    <row r="343" spans="1:8" ht="12.75">
      <c r="A343" s="86"/>
      <c r="B343" s="86"/>
      <c r="C343" s="86"/>
      <c r="D343" s="86"/>
      <c r="E343" s="86"/>
      <c r="F343" s="86"/>
      <c r="G343" s="86"/>
      <c r="H343" s="86"/>
    </row>
    <row r="344" spans="1:8" ht="12.75">
      <c r="A344" s="86"/>
      <c r="B344" s="86"/>
      <c r="C344" s="86"/>
      <c r="D344" s="86"/>
      <c r="E344" s="86"/>
      <c r="F344" s="86"/>
      <c r="G344" s="86"/>
      <c r="H344" s="86"/>
    </row>
    <row r="345" spans="1:8" ht="12.75">
      <c r="A345" s="86"/>
      <c r="B345" s="86"/>
      <c r="C345" s="86"/>
      <c r="D345" s="86"/>
      <c r="E345" s="86"/>
      <c r="F345" s="86"/>
      <c r="G345" s="86"/>
      <c r="H345" s="86"/>
    </row>
    <row r="346" spans="1:8" ht="12.75">
      <c r="A346" s="86"/>
      <c r="B346" s="86"/>
      <c r="C346" s="86"/>
      <c r="D346" s="86"/>
      <c r="E346" s="86"/>
      <c r="F346" s="86"/>
      <c r="G346" s="86"/>
      <c r="H346" s="8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Jannová Daniela (MHMP)</cp:lastModifiedBy>
  <cp:lastPrinted>2011-07-11T08:50:35Z</cp:lastPrinted>
  <dcterms:created xsi:type="dcterms:W3CDTF">2011-01-21T16:29:44Z</dcterms:created>
  <dcterms:modified xsi:type="dcterms:W3CDTF">2013-02-19T09:56:30Z</dcterms:modified>
  <cp:category/>
  <cp:version/>
  <cp:contentType/>
  <cp:contentStatus/>
</cp:coreProperties>
</file>