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870" tabRatio="601" firstSheet="65" activeTab="72"/>
  </bookViews>
  <sheets>
    <sheet name="Benice" sheetId="1" r:id="rId1"/>
    <sheet name="Běchovice" sheetId="2" r:id="rId2"/>
    <sheet name="Bohnice" sheetId="3" r:id="rId3"/>
    <sheet name="Braník" sheetId="4" r:id="rId4"/>
    <sheet name="Břevnov" sheetId="5" r:id="rId5"/>
    <sheet name="Černý Most" sheetId="6" r:id="rId6"/>
    <sheet name="Čimice" sheetId="7" r:id="rId7"/>
    <sheet name="Dejvice" sheetId="8" r:id="rId8"/>
    <sheet name="Dolní Chabry" sheetId="9" r:id="rId9"/>
    <sheet name="Dolní Měcholupy" sheetId="10" r:id="rId10"/>
    <sheet name="Dolní Počernice" sheetId="11" r:id="rId11"/>
    <sheet name="Dubeč" sheetId="12" r:id="rId12"/>
    <sheet name="Ďáblice" sheetId="13" r:id="rId13"/>
    <sheet name="Háje" sheetId="14" r:id="rId14"/>
    <sheet name="Hloubětín" sheetId="15" r:id="rId15"/>
    <sheet name="Hlubočepy" sheetId="16" r:id="rId16"/>
    <sheet name="Hodkovičky" sheetId="17" r:id="rId17"/>
    <sheet name="Holyně" sheetId="18" r:id="rId18"/>
    <sheet name="Horní Počernice" sheetId="19" r:id="rId19"/>
    <sheet name="Hostavice" sheetId="20" r:id="rId20"/>
    <sheet name="Hostivař" sheetId="21" r:id="rId21"/>
    <sheet name="Hrdlořezy" sheetId="22" r:id="rId22"/>
    <sheet name="Chodov" sheetId="23" r:id="rId23"/>
    <sheet name="Cholupice" sheetId="24" r:id="rId24"/>
    <sheet name="Jinonice" sheetId="25" r:id="rId25"/>
    <sheet name="Kamýk" sheetId="26" r:id="rId26"/>
    <sheet name="Klánovice" sheetId="27" r:id="rId27"/>
    <sheet name="Kobylisy" sheetId="28" r:id="rId28"/>
    <sheet name="Koloděje" sheetId="29" r:id="rId29"/>
    <sheet name="Kolovraty" sheetId="30" r:id="rId30"/>
    <sheet name="Košíře" sheetId="31" r:id="rId31"/>
    <sheet name="Krč" sheetId="32" r:id="rId32"/>
    <sheet name="Kunratice" sheetId="33" r:id="rId33"/>
    <sheet name="Kyje" sheetId="34" r:id="rId34"/>
    <sheet name="Lhotka" sheetId="35" r:id="rId35"/>
    <sheet name="Libeň" sheetId="36" r:id="rId36"/>
    <sheet name="Liboc" sheetId="37" r:id="rId37"/>
    <sheet name="Libuš" sheetId="38" r:id="rId38"/>
    <sheet name="Lysolaje" sheetId="39" r:id="rId39"/>
    <sheet name="Malá Chuchle" sheetId="40" r:id="rId40"/>
    <sheet name="Malešice" sheetId="41" r:id="rId41"/>
    <sheet name="Michle" sheetId="42" r:id="rId42"/>
    <sheet name="Modřany" sheetId="43" r:id="rId43"/>
    <sheet name="Motol" sheetId="44" r:id="rId44"/>
    <sheet name="Nebušice" sheetId="45" r:id="rId45"/>
    <sheet name="Nedvězí" sheetId="46" r:id="rId46"/>
    <sheet name="Písnice" sheetId="47" r:id="rId47"/>
    <sheet name="Pitkovice" sheetId="48" r:id="rId48"/>
    <sheet name="Radlice" sheetId="49" r:id="rId49"/>
    <sheet name="Radotín" sheetId="50" r:id="rId50"/>
    <sheet name="Ruzyně" sheetId="51" r:id="rId51"/>
    <sheet name="Říčany" sheetId="52" r:id="rId52"/>
    <sheet name="Řeporyje" sheetId="53" r:id="rId53"/>
    <sheet name="Řepy" sheetId="54" r:id="rId54"/>
    <sheet name="Sedlec" sheetId="55" r:id="rId55"/>
    <sheet name="Smíchov" sheetId="56" r:id="rId56"/>
    <sheet name="Stodůlky" sheetId="57" r:id="rId57"/>
    <sheet name="Strašnice" sheetId="58" r:id="rId58"/>
    <sheet name="Střešovice" sheetId="59" r:id="rId59"/>
    <sheet name="Suchdol" sheetId="60" r:id="rId60"/>
    <sheet name="Šeberov" sheetId="61" r:id="rId61"/>
    <sheet name="Troja" sheetId="62" r:id="rId62"/>
    <sheet name="Třebonice" sheetId="63" r:id="rId63"/>
    <sheet name="Újezd nL." sheetId="64" r:id="rId64"/>
    <sheet name="Újezd u Průh." sheetId="65" r:id="rId65"/>
    <sheet name="Veleslavín" sheetId="66" r:id="rId66"/>
    <sheet name="Velká Chuchle" sheetId="67" r:id="rId67"/>
    <sheet name="Vokovice" sheetId="68" r:id="rId68"/>
    <sheet name="Vršovice" sheetId="69" r:id="rId69"/>
    <sheet name="Vysočany" sheetId="70" r:id="rId70"/>
    <sheet name="Zadní Kopanina" sheetId="71" r:id="rId71"/>
    <sheet name="Záběhlice" sheetId="72" r:id="rId72"/>
    <sheet name="Žižkov" sheetId="73" r:id="rId73"/>
    <sheet name="List10" sheetId="74" r:id="rId74"/>
  </sheets>
  <definedNames/>
  <calcPr fullCalcOnLoad="1"/>
</workbook>
</file>

<file path=xl/sharedStrings.xml><?xml version="1.0" encoding="utf-8"?>
<sst xmlns="http://schemas.openxmlformats.org/spreadsheetml/2006/main" count="4308" uniqueCount="1506">
  <si>
    <t>Benice</t>
  </si>
  <si>
    <t>272/1</t>
  </si>
  <si>
    <t>27</t>
  </si>
  <si>
    <t>10</t>
  </si>
  <si>
    <t>PP23/07/376/02</t>
  </si>
  <si>
    <t>1441</t>
  </si>
  <si>
    <t>1470</t>
  </si>
  <si>
    <t>1471/1</t>
  </si>
  <si>
    <t>1473</t>
  </si>
  <si>
    <t>1489</t>
  </si>
  <si>
    <t>Počernice</t>
  </si>
  <si>
    <t xml:space="preserve">Dolní </t>
  </si>
  <si>
    <t>celkem</t>
  </si>
  <si>
    <t>1334/3</t>
  </si>
  <si>
    <t>PP23/07/442/02</t>
  </si>
  <si>
    <t>1338/1</t>
  </si>
  <si>
    <t>1444/1</t>
  </si>
  <si>
    <t>1444/2</t>
  </si>
  <si>
    <t>1453</t>
  </si>
  <si>
    <t>1454</t>
  </si>
  <si>
    <t>1455</t>
  </si>
  <si>
    <t>1451/1</t>
  </si>
  <si>
    <t>PP23/07/254/02</t>
  </si>
  <si>
    <t>1487</t>
  </si>
  <si>
    <t>CELKEM</t>
  </si>
  <si>
    <t>1491</t>
  </si>
  <si>
    <t>PP23/07/443/02</t>
  </si>
  <si>
    <t>11</t>
  </si>
  <si>
    <t>PP23/07/543/02</t>
  </si>
  <si>
    <t>rybník</t>
  </si>
  <si>
    <t>1581</t>
  </si>
  <si>
    <t>14</t>
  </si>
  <si>
    <t>hráz s komunikací</t>
  </si>
  <si>
    <t xml:space="preserve"> </t>
  </si>
  <si>
    <t>Dubeč</t>
  </si>
  <si>
    <t>1580</t>
  </si>
  <si>
    <t>1507</t>
  </si>
  <si>
    <t>1518</t>
  </si>
  <si>
    <t>1570/1</t>
  </si>
  <si>
    <t>1570/2</t>
  </si>
  <si>
    <t>1578/1</t>
  </si>
  <si>
    <t>1765</t>
  </si>
  <si>
    <t>1537/2</t>
  </si>
  <si>
    <t>1516/1</t>
  </si>
  <si>
    <t>1867</t>
  </si>
  <si>
    <t>1554/3</t>
  </si>
  <si>
    <t>1554/4</t>
  </si>
  <si>
    <t>1552/3</t>
  </si>
  <si>
    <t>1552/4</t>
  </si>
  <si>
    <t>1543/3</t>
  </si>
  <si>
    <t>1556/2</t>
  </si>
  <si>
    <t>PP23/07/377/02</t>
  </si>
  <si>
    <t>Ďáblice</t>
  </si>
  <si>
    <t>1203/1</t>
  </si>
  <si>
    <t>PP23/07/378/02</t>
  </si>
  <si>
    <t>1208</t>
  </si>
  <si>
    <t>1217/1</t>
  </si>
  <si>
    <t>1262</t>
  </si>
  <si>
    <t>1264</t>
  </si>
  <si>
    <t>1270</t>
  </si>
  <si>
    <t>1273</t>
  </si>
  <si>
    <t>1278/1</t>
  </si>
  <si>
    <t>1278/2</t>
  </si>
  <si>
    <t>Dejvice</t>
  </si>
  <si>
    <t>1574</t>
  </si>
  <si>
    <t>1651/1</t>
  </si>
  <si>
    <t>1654</t>
  </si>
  <si>
    <t>1655/1</t>
  </si>
  <si>
    <t>1656</t>
  </si>
  <si>
    <t>1966/1</t>
  </si>
  <si>
    <t>1966/3</t>
  </si>
  <si>
    <t>1971</t>
  </si>
  <si>
    <t>2005</t>
  </si>
  <si>
    <t>2007/1</t>
  </si>
  <si>
    <t>2007/2</t>
  </si>
  <si>
    <t>2010</t>
  </si>
  <si>
    <t>2011</t>
  </si>
  <si>
    <t>2014</t>
  </si>
  <si>
    <t>2057</t>
  </si>
  <si>
    <t>2059</t>
  </si>
  <si>
    <t>2078/1</t>
  </si>
  <si>
    <t>2079/1</t>
  </si>
  <si>
    <t>2079/4</t>
  </si>
  <si>
    <t>2079/5</t>
  </si>
  <si>
    <t>2166</t>
  </si>
  <si>
    <t>2167</t>
  </si>
  <si>
    <t>2169</t>
  </si>
  <si>
    <t>2170</t>
  </si>
  <si>
    <t>2195</t>
  </si>
  <si>
    <t>2196</t>
  </si>
  <si>
    <t>2197</t>
  </si>
  <si>
    <t>2198</t>
  </si>
  <si>
    <t>2199</t>
  </si>
  <si>
    <t>2200</t>
  </si>
  <si>
    <t>2201</t>
  </si>
  <si>
    <t>2202</t>
  </si>
  <si>
    <t>2237</t>
  </si>
  <si>
    <t>2313</t>
  </si>
  <si>
    <t>2314</t>
  </si>
  <si>
    <t>2315</t>
  </si>
  <si>
    <t>2316</t>
  </si>
  <si>
    <t>2318</t>
  </si>
  <si>
    <t>2319</t>
  </si>
  <si>
    <t>2320</t>
  </si>
  <si>
    <t>2321</t>
  </si>
  <si>
    <t>2322</t>
  </si>
  <si>
    <t>2480</t>
  </si>
  <si>
    <t>2481</t>
  </si>
  <si>
    <t>2482</t>
  </si>
  <si>
    <t>2483</t>
  </si>
  <si>
    <t>2484</t>
  </si>
  <si>
    <t>2487/1</t>
  </si>
  <si>
    <t>2494</t>
  </si>
  <si>
    <t>2690/1</t>
  </si>
  <si>
    <t>2909</t>
  </si>
  <si>
    <t>4318</t>
  </si>
  <si>
    <t>4335</t>
  </si>
  <si>
    <t>4346</t>
  </si>
  <si>
    <t>4347</t>
  </si>
  <si>
    <t>4362/4</t>
  </si>
  <si>
    <t>4362/6</t>
  </si>
  <si>
    <t>4535</t>
  </si>
  <si>
    <t>4539</t>
  </si>
  <si>
    <t>4541</t>
  </si>
  <si>
    <t>4542</t>
  </si>
  <si>
    <t>4543</t>
  </si>
  <si>
    <t>4544</t>
  </si>
  <si>
    <t>4647/1</t>
  </si>
  <si>
    <t>4772/2</t>
  </si>
  <si>
    <t>4773</t>
  </si>
  <si>
    <t>4776</t>
  </si>
  <si>
    <t>4777</t>
  </si>
  <si>
    <t>4778</t>
  </si>
  <si>
    <t>4791</t>
  </si>
  <si>
    <t>PP23/07/463/02</t>
  </si>
  <si>
    <t>2106</t>
  </si>
  <si>
    <t>4100</t>
  </si>
  <si>
    <t>4111/2</t>
  </si>
  <si>
    <t>4141/1</t>
  </si>
  <si>
    <t>4142/1</t>
  </si>
  <si>
    <t>4319</t>
  </si>
  <si>
    <t>4330</t>
  </si>
  <si>
    <t>4527</t>
  </si>
  <si>
    <t>LESY - SEZNAM PARCEL</t>
  </si>
  <si>
    <t>Katastrální území:</t>
  </si>
  <si>
    <t>Parcela č.</t>
  </si>
  <si>
    <t>Kultura</t>
  </si>
  <si>
    <t xml:space="preserve">Účetní hodnota </t>
  </si>
  <si>
    <t>Předávací protokol č.</t>
  </si>
  <si>
    <t>PP23/07/373/02</t>
  </si>
  <si>
    <t>284/1</t>
  </si>
  <si>
    <t>3869</t>
  </si>
  <si>
    <t>322/1</t>
  </si>
  <si>
    <t>336/1</t>
  </si>
  <si>
    <t>336/2</t>
  </si>
  <si>
    <t>celkem:</t>
  </si>
  <si>
    <t>Běchovice</t>
  </si>
  <si>
    <t>1363/3</t>
  </si>
  <si>
    <t>PP23/07/372/02</t>
  </si>
  <si>
    <t>1363/4</t>
  </si>
  <si>
    <t>Bohnice</t>
  </si>
  <si>
    <t>603/2</t>
  </si>
  <si>
    <t>PP23/07/351/02</t>
  </si>
  <si>
    <t>604/1</t>
  </si>
  <si>
    <t>604/2</t>
  </si>
  <si>
    <t>606/1</t>
  </si>
  <si>
    <t>606/2</t>
  </si>
  <si>
    <t>606/3</t>
  </si>
  <si>
    <t>609</t>
  </si>
  <si>
    <t>610</t>
  </si>
  <si>
    <t>611</t>
  </si>
  <si>
    <t>613</t>
  </si>
  <si>
    <t>639</t>
  </si>
  <si>
    <t>642</t>
  </si>
  <si>
    <t>644/2</t>
  </si>
  <si>
    <t>692</t>
  </si>
  <si>
    <t>693</t>
  </si>
  <si>
    <t>694</t>
  </si>
  <si>
    <t>695</t>
  </si>
  <si>
    <t>698</t>
  </si>
  <si>
    <t>724</t>
  </si>
  <si>
    <t>725</t>
  </si>
  <si>
    <t>726</t>
  </si>
  <si>
    <t>727</t>
  </si>
  <si>
    <t>731</t>
  </si>
  <si>
    <t>Braník</t>
  </si>
  <si>
    <t>PP23/07/374/02</t>
  </si>
  <si>
    <t>143/1</t>
  </si>
  <si>
    <t>456/1</t>
  </si>
  <si>
    <t>457</t>
  </si>
  <si>
    <t>2087</t>
  </si>
  <si>
    <t>2088</t>
  </si>
  <si>
    <t>2090/1</t>
  </si>
  <si>
    <t>2091</t>
  </si>
  <si>
    <t>2092</t>
  </si>
  <si>
    <t>2093</t>
  </si>
  <si>
    <t>2095/1</t>
  </si>
  <si>
    <t>2098/1</t>
  </si>
  <si>
    <t>2099</t>
  </si>
  <si>
    <t>2324</t>
  </si>
  <si>
    <t>2347</t>
  </si>
  <si>
    <t>2348</t>
  </si>
  <si>
    <t>2705/7</t>
  </si>
  <si>
    <t>Břevnov</t>
  </si>
  <si>
    <t>269</t>
  </si>
  <si>
    <t>PP23/07/375/02</t>
  </si>
  <si>
    <t>3787</t>
  </si>
  <si>
    <r>
      <t>Výměra m</t>
    </r>
    <r>
      <rPr>
        <b/>
        <vertAlign val="superscript"/>
        <sz val="10"/>
        <rFont val="Arial CE"/>
        <family val="2"/>
      </rPr>
      <t>2</t>
    </r>
  </si>
  <si>
    <t>Měcholupy</t>
  </si>
  <si>
    <t>Háje</t>
  </si>
  <si>
    <t>Hloubětín</t>
  </si>
  <si>
    <t>Hodkovičky</t>
  </si>
  <si>
    <t>Hostivař</t>
  </si>
  <si>
    <t>Hrdlořezy</t>
  </si>
  <si>
    <t>Chodov</t>
  </si>
  <si>
    <t>Cholupice</t>
  </si>
  <si>
    <t>Suchdol</t>
  </si>
  <si>
    <t>480/1</t>
  </si>
  <si>
    <t>480/2</t>
  </si>
  <si>
    <t>482/2</t>
  </si>
  <si>
    <t>400</t>
  </si>
  <si>
    <t xml:space="preserve">       100 646,80</t>
  </si>
  <si>
    <t>406</t>
  </si>
  <si>
    <t>410/1</t>
  </si>
  <si>
    <t>410/18</t>
  </si>
  <si>
    <t>411/2</t>
  </si>
  <si>
    <t>397/19</t>
  </si>
  <si>
    <t>397/21</t>
  </si>
  <si>
    <t>480/3</t>
  </si>
  <si>
    <t>482/1</t>
  </si>
  <si>
    <t>399/1</t>
  </si>
  <si>
    <t>399/2</t>
  </si>
  <si>
    <t>23/07/478/02</t>
  </si>
  <si>
    <t>134</t>
  </si>
  <si>
    <t>156/1</t>
  </si>
  <si>
    <t>272</t>
  </si>
  <si>
    <t>279</t>
  </si>
  <si>
    <t>280</t>
  </si>
  <si>
    <t>281</t>
  </si>
  <si>
    <t>440/1</t>
  </si>
  <si>
    <t>442</t>
  </si>
  <si>
    <t>podíl 476</t>
  </si>
  <si>
    <t>491</t>
  </si>
  <si>
    <t>493/1</t>
  </si>
  <si>
    <t>494</t>
  </si>
  <si>
    <t>495</t>
  </si>
  <si>
    <t>531/1</t>
  </si>
  <si>
    <t>156/9</t>
  </si>
  <si>
    <t>478/1</t>
  </si>
  <si>
    <t xml:space="preserve">               589,00</t>
  </si>
  <si>
    <t xml:space="preserve">             3 633,00</t>
  </si>
  <si>
    <t xml:space="preserve">         169 551,90</t>
  </si>
  <si>
    <t>541/1</t>
  </si>
  <si>
    <t>23/07/460/02</t>
  </si>
  <si>
    <t>3338</t>
  </si>
  <si>
    <t>3339</t>
  </si>
  <si>
    <t>3340/1</t>
  </si>
  <si>
    <t>3340/2</t>
  </si>
  <si>
    <t>3342</t>
  </si>
  <si>
    <t>3343</t>
  </si>
  <si>
    <t>3344</t>
  </si>
  <si>
    <t>3345</t>
  </si>
  <si>
    <t>3346</t>
  </si>
  <si>
    <t>3352</t>
  </si>
  <si>
    <t>23/07/477/02</t>
  </si>
  <si>
    <t>156/8</t>
  </si>
  <si>
    <t>23/07/586/02</t>
  </si>
  <si>
    <t>251</t>
  </si>
  <si>
    <t>252</t>
  </si>
  <si>
    <t>253</t>
  </si>
  <si>
    <t>254/1</t>
  </si>
  <si>
    <t>257/4</t>
  </si>
  <si>
    <t>258/1</t>
  </si>
  <si>
    <t>258/5</t>
  </si>
  <si>
    <t>259</t>
  </si>
  <si>
    <t>260</t>
  </si>
  <si>
    <t>261</t>
  </si>
  <si>
    <t>262/1</t>
  </si>
  <si>
    <t>263/1</t>
  </si>
  <si>
    <t>1358/1</t>
  </si>
  <si>
    <t>1368</t>
  </si>
  <si>
    <t>1373/1</t>
  </si>
  <si>
    <t>1373/2</t>
  </si>
  <si>
    <t>1772/1</t>
  </si>
  <si>
    <t>1780/1</t>
  </si>
  <si>
    <t>1782/3</t>
  </si>
  <si>
    <t>1800</t>
  </si>
  <si>
    <t>1801</t>
  </si>
  <si>
    <t>1804</t>
  </si>
  <si>
    <t>1773/1</t>
  </si>
  <si>
    <t>1779/1</t>
  </si>
  <si>
    <t>23/07/457/02</t>
  </si>
  <si>
    <t>PP23/07/461/02</t>
  </si>
  <si>
    <t>2227/5</t>
  </si>
  <si>
    <t>2227/6</t>
  </si>
  <si>
    <t>2227/7</t>
  </si>
  <si>
    <t>2254/1</t>
  </si>
  <si>
    <t>02</t>
  </si>
  <si>
    <t>2254/2</t>
  </si>
  <si>
    <t>2260/2</t>
  </si>
  <si>
    <t>2260/3</t>
  </si>
  <si>
    <t>2261/2</t>
  </si>
  <si>
    <t>2261/3</t>
  </si>
  <si>
    <t>2262</t>
  </si>
  <si>
    <t>2267/1</t>
  </si>
  <si>
    <t>2214/11</t>
  </si>
  <si>
    <t xml:space="preserve">          25  574,40</t>
  </si>
  <si>
    <t xml:space="preserve">               939,40</t>
  </si>
  <si>
    <t>54/38</t>
  </si>
  <si>
    <t>54/42</t>
  </si>
  <si>
    <t>54/43</t>
  </si>
  <si>
    <t>54/44</t>
  </si>
  <si>
    <t>56</t>
  </si>
  <si>
    <t>57</t>
  </si>
  <si>
    <t>58/3</t>
  </si>
  <si>
    <t>61</t>
  </si>
  <si>
    <t>62</t>
  </si>
  <si>
    <t>628</t>
  </si>
  <si>
    <t>629/1</t>
  </si>
  <si>
    <t>629/2</t>
  </si>
  <si>
    <t>630/1</t>
  </si>
  <si>
    <t>23/07/535/02</t>
  </si>
  <si>
    <t>Chabry</t>
  </si>
  <si>
    <t>1311/4</t>
  </si>
  <si>
    <t>PP23/07/459/02</t>
  </si>
  <si>
    <t>1311/5</t>
  </si>
  <si>
    <t>1359/2</t>
  </si>
  <si>
    <t>3335</t>
  </si>
  <si>
    <t>23/07/555/02</t>
  </si>
  <si>
    <t>1698</t>
  </si>
  <si>
    <t>PP23/07/530/02</t>
  </si>
  <si>
    <t>1703/1</t>
  </si>
  <si>
    <t>1706/1</t>
  </si>
  <si>
    <t>1706/2</t>
  </si>
  <si>
    <t>1706/3</t>
  </si>
  <si>
    <t>1711/2</t>
  </si>
  <si>
    <t>1847</t>
  </si>
  <si>
    <t>1873</t>
  </si>
  <si>
    <t>1894</t>
  </si>
  <si>
    <t>1898</t>
  </si>
  <si>
    <t>1902</t>
  </si>
  <si>
    <t>1905</t>
  </si>
  <si>
    <t>1906</t>
  </si>
  <si>
    <t>1909/1</t>
  </si>
  <si>
    <t>1914/1</t>
  </si>
  <si>
    <t>1914/2</t>
  </si>
  <si>
    <t>2076</t>
  </si>
  <si>
    <t>2081</t>
  </si>
  <si>
    <t>2085</t>
  </si>
  <si>
    <t>2089/1</t>
  </si>
  <si>
    <t>2090</t>
  </si>
  <si>
    <t>2094</t>
  </si>
  <si>
    <t>2097</t>
  </si>
  <si>
    <t>2102/1</t>
  </si>
  <si>
    <t>2125/1</t>
  </si>
  <si>
    <t>2125/2</t>
  </si>
  <si>
    <t>2133/1</t>
  </si>
  <si>
    <t>2134/1</t>
  </si>
  <si>
    <t>2348/1</t>
  </si>
  <si>
    <t>2348/2</t>
  </si>
  <si>
    <t>2348/5</t>
  </si>
  <si>
    <t>Celkem</t>
  </si>
  <si>
    <t>5</t>
  </si>
  <si>
    <t>Třebonice</t>
  </si>
  <si>
    <t>PP 23/07/249/02</t>
  </si>
  <si>
    <t>PP 23/07/500/02</t>
  </si>
  <si>
    <t>559/3</t>
  </si>
  <si>
    <t>559/4</t>
  </si>
  <si>
    <t>559/5</t>
  </si>
  <si>
    <t>559/6</t>
  </si>
  <si>
    <t>559/7</t>
  </si>
  <si>
    <t>559/8</t>
  </si>
  <si>
    <t>559/9</t>
  </si>
  <si>
    <t>PP 23/07/251/02</t>
  </si>
  <si>
    <t>Stodůlky</t>
  </si>
  <si>
    <t>PP 23/07/252/02</t>
  </si>
  <si>
    <t>971/14</t>
  </si>
  <si>
    <t>971/16</t>
  </si>
  <si>
    <t>Písnice</t>
  </si>
  <si>
    <t>PP 23/07/415/02</t>
  </si>
  <si>
    <t>2074</t>
  </si>
  <si>
    <t>4107</t>
  </si>
  <si>
    <t>4141/2</t>
  </si>
  <si>
    <t>PP 23/07/462/02</t>
  </si>
  <si>
    <t>377/3</t>
  </si>
  <si>
    <t>409/1</t>
  </si>
  <si>
    <t>409/2</t>
  </si>
  <si>
    <t>812/1</t>
  </si>
  <si>
    <t>904/1</t>
  </si>
  <si>
    <t>904/3</t>
  </si>
  <si>
    <t>6421</t>
  </si>
  <si>
    <t>1562</t>
  </si>
  <si>
    <t>2384</t>
  </si>
  <si>
    <t>20383</t>
  </si>
  <si>
    <t>4531</t>
  </si>
  <si>
    <t>296</t>
  </si>
  <si>
    <t>3420</t>
  </si>
  <si>
    <t>1115</t>
  </si>
  <si>
    <t>531</t>
  </si>
  <si>
    <t>2730</t>
  </si>
  <si>
    <t>3396</t>
  </si>
  <si>
    <t>17174</t>
  </si>
  <si>
    <t>44199</t>
  </si>
  <si>
    <t>49554</t>
  </si>
  <si>
    <t>40388</t>
  </si>
  <si>
    <t>73512</t>
  </si>
  <si>
    <t>582</t>
  </si>
  <si>
    <t>3084</t>
  </si>
  <si>
    <t>1165</t>
  </si>
  <si>
    <t>1713</t>
  </si>
  <si>
    <t>17</t>
  </si>
  <si>
    <t>Hlubočepy</t>
  </si>
  <si>
    <t>641</t>
  </si>
  <si>
    <t>PP23/07/556/02</t>
  </si>
  <si>
    <t>643/1</t>
  </si>
  <si>
    <t>643/2</t>
  </si>
  <si>
    <t>643/3</t>
  </si>
  <si>
    <t>643/4</t>
  </si>
  <si>
    <t>643/5</t>
  </si>
  <si>
    <t>672</t>
  </si>
  <si>
    <t>751</t>
  </si>
  <si>
    <t>1006/1</t>
  </si>
  <si>
    <t>1010</t>
  </si>
  <si>
    <t>1011</t>
  </si>
  <si>
    <t>1014</t>
  </si>
  <si>
    <t>1045</t>
  </si>
  <si>
    <t>1089</t>
  </si>
  <si>
    <t>1101</t>
  </si>
  <si>
    <t>1111</t>
  </si>
  <si>
    <t>1121/1</t>
  </si>
  <si>
    <t>1122</t>
  </si>
  <si>
    <t>1124</t>
  </si>
  <si>
    <t>1133</t>
  </si>
  <si>
    <t>1134</t>
  </si>
  <si>
    <t>1143</t>
  </si>
  <si>
    <t>1145</t>
  </si>
  <si>
    <t>1223</t>
  </si>
  <si>
    <t>1243/1</t>
  </si>
  <si>
    <t>1243/3</t>
  </si>
  <si>
    <t>1271/1</t>
  </si>
  <si>
    <t>1271/2</t>
  </si>
  <si>
    <t>1305/1</t>
  </si>
  <si>
    <t>1305/2</t>
  </si>
  <si>
    <t>Jinonice</t>
  </si>
  <si>
    <t>1028/2</t>
  </si>
  <si>
    <t>2925</t>
  </si>
  <si>
    <t>3293</t>
  </si>
  <si>
    <t>919</t>
  </si>
  <si>
    <t>3638</t>
  </si>
  <si>
    <t>7432</t>
  </si>
  <si>
    <t>3888</t>
  </si>
  <si>
    <t>643</t>
  </si>
  <si>
    <t>1053/1</t>
  </si>
  <si>
    <t>61170</t>
  </si>
  <si>
    <t>4125</t>
  </si>
  <si>
    <t>7</t>
  </si>
  <si>
    <t>2743</t>
  </si>
  <si>
    <t>2024</t>
  </si>
  <si>
    <t>758</t>
  </si>
  <si>
    <t>1458</t>
  </si>
  <si>
    <t>742</t>
  </si>
  <si>
    <t>2363</t>
  </si>
  <si>
    <t>644</t>
  </si>
  <si>
    <t>1146</t>
  </si>
  <si>
    <t>3912</t>
  </si>
  <si>
    <t>3510</t>
  </si>
  <si>
    <t>19610</t>
  </si>
  <si>
    <t>1073/2</t>
  </si>
  <si>
    <t>29964</t>
  </si>
  <si>
    <t>1073/3</t>
  </si>
  <si>
    <t>28071</t>
  </si>
  <si>
    <t>1073/4</t>
  </si>
  <si>
    <t>419</t>
  </si>
  <si>
    <t>2327</t>
  </si>
  <si>
    <t>1080/1</t>
  </si>
  <si>
    <t>927</t>
  </si>
  <si>
    <t>1085/1</t>
  </si>
  <si>
    <t>254</t>
  </si>
  <si>
    <t>6612</t>
  </si>
  <si>
    <t>2</t>
  </si>
  <si>
    <t>1089/2</t>
  </si>
  <si>
    <t>3727</t>
  </si>
  <si>
    <t>12671</t>
  </si>
  <si>
    <t>3010</t>
  </si>
  <si>
    <t>3929</t>
  </si>
  <si>
    <t>219</t>
  </si>
  <si>
    <t>5266</t>
  </si>
  <si>
    <t>3414</t>
  </si>
  <si>
    <t>1082</t>
  </si>
  <si>
    <t>940</t>
  </si>
  <si>
    <t>4501</t>
  </si>
  <si>
    <t>7888</t>
  </si>
  <si>
    <t>3436</t>
  </si>
  <si>
    <t>10690</t>
  </si>
  <si>
    <t>825</t>
  </si>
  <si>
    <t>1094</t>
  </si>
  <si>
    <t>15570</t>
  </si>
  <si>
    <t>1109/1</t>
  </si>
  <si>
    <t>1051</t>
  </si>
  <si>
    <t>1110/1</t>
  </si>
  <si>
    <t>9832</t>
  </si>
  <si>
    <t>1622</t>
  </si>
  <si>
    <t>946</t>
  </si>
  <si>
    <t>3370</t>
  </si>
  <si>
    <t>3851</t>
  </si>
  <si>
    <t>110132</t>
  </si>
  <si>
    <t>980</t>
  </si>
  <si>
    <t>721</t>
  </si>
  <si>
    <t>842</t>
  </si>
  <si>
    <t>12080</t>
  </si>
  <si>
    <t>168213</t>
  </si>
  <si>
    <t>2649</t>
  </si>
  <si>
    <t>5622</t>
  </si>
  <si>
    <t>4974</t>
  </si>
  <si>
    <t>5667</t>
  </si>
  <si>
    <t>699</t>
  </si>
  <si>
    <t>33846</t>
  </si>
  <si>
    <t>3887</t>
  </si>
  <si>
    <t>1144/2</t>
  </si>
  <si>
    <t>5230</t>
  </si>
  <si>
    <t>1173</t>
  </si>
  <si>
    <t>2150</t>
  </si>
  <si>
    <t>20953</t>
  </si>
  <si>
    <t>1854</t>
  </si>
  <si>
    <t>2304</t>
  </si>
  <si>
    <t>1446</t>
  </si>
  <si>
    <t>121550</t>
  </si>
  <si>
    <t>594</t>
  </si>
  <si>
    <t>29214</t>
  </si>
  <si>
    <t>7018</t>
  </si>
  <si>
    <t>6415</t>
  </si>
  <si>
    <t>12228</t>
  </si>
  <si>
    <t>1193/1</t>
  </si>
  <si>
    <t>4271</t>
  </si>
  <si>
    <t>225</t>
  </si>
  <si>
    <t>1202/1</t>
  </si>
  <si>
    <t>2006</t>
  </si>
  <si>
    <t>1202/2</t>
  </si>
  <si>
    <t>379</t>
  </si>
  <si>
    <t>56111</t>
  </si>
  <si>
    <t>411</t>
  </si>
  <si>
    <t>29513</t>
  </si>
  <si>
    <t>2893</t>
  </si>
  <si>
    <t>31456</t>
  </si>
  <si>
    <t>11748</t>
  </si>
  <si>
    <t>13095</t>
  </si>
  <si>
    <t>11315</t>
  </si>
  <si>
    <t>1220/1</t>
  </si>
  <si>
    <t>7694</t>
  </si>
  <si>
    <t>1220/2</t>
  </si>
  <si>
    <t>8</t>
  </si>
  <si>
    <t>1220/3</t>
  </si>
  <si>
    <t>1231/9</t>
  </si>
  <si>
    <t>8193</t>
  </si>
  <si>
    <t>4967</t>
  </si>
  <si>
    <t>1354/1</t>
  </si>
  <si>
    <t>1354/2</t>
  </si>
  <si>
    <t>34513</t>
  </si>
  <si>
    <t>1355/1</t>
  </si>
  <si>
    <t>17734</t>
  </si>
  <si>
    <t>444</t>
  </si>
  <si>
    <t>3117</t>
  </si>
  <si>
    <t>516</t>
  </si>
  <si>
    <t>3857</t>
  </si>
  <si>
    <t>1405/1</t>
  </si>
  <si>
    <t>5044</t>
  </si>
  <si>
    <t>5341</t>
  </si>
  <si>
    <t>3136</t>
  </si>
  <si>
    <t>211</t>
  </si>
  <si>
    <t>2605</t>
  </si>
  <si>
    <t>835</t>
  </si>
  <si>
    <t>371</t>
  </si>
  <si>
    <t>176</t>
  </si>
  <si>
    <t>71</t>
  </si>
  <si>
    <t>20486</t>
  </si>
  <si>
    <t>3680</t>
  </si>
  <si>
    <t>493/2</t>
  </si>
  <si>
    <t>23/07/618/02</t>
  </si>
  <si>
    <t>11840</t>
  </si>
  <si>
    <t>2191</t>
  </si>
  <si>
    <t>1829</t>
  </si>
  <si>
    <t>1196172</t>
  </si>
  <si>
    <t>PP 23/07/641/02</t>
  </si>
  <si>
    <t>Kolovraty</t>
  </si>
  <si>
    <t>PP 23/07/686/02</t>
  </si>
  <si>
    <t>Čimice</t>
  </si>
  <si>
    <t>950/3</t>
  </si>
  <si>
    <t>920/2</t>
  </si>
  <si>
    <t>949/1</t>
  </si>
  <si>
    <t>951/6</t>
  </si>
  <si>
    <t>951/5</t>
  </si>
  <si>
    <t>951/9</t>
  </si>
  <si>
    <t>951/10</t>
  </si>
  <si>
    <t>951/11</t>
  </si>
  <si>
    <t>987/3</t>
  </si>
  <si>
    <t>987/6</t>
  </si>
  <si>
    <t>1005/6</t>
  </si>
  <si>
    <t>KUP 67/03/000242/2002</t>
  </si>
  <si>
    <t>13</t>
  </si>
  <si>
    <t>PP 23/07/744/02</t>
  </si>
  <si>
    <t>1209</t>
  </si>
  <si>
    <t>2227/1</t>
  </si>
  <si>
    <t>2229</t>
  </si>
  <si>
    <t>2214/1</t>
  </si>
  <si>
    <t>2214/10</t>
  </si>
  <si>
    <t>PP 23/07/248/02</t>
  </si>
  <si>
    <t>PP 23/07/465/02</t>
  </si>
  <si>
    <t>4320/1</t>
  </si>
  <si>
    <t>4320/2</t>
  </si>
  <si>
    <t>4362/3</t>
  </si>
  <si>
    <t>584/1</t>
  </si>
  <si>
    <t>Černý Most</t>
  </si>
  <si>
    <t>193</t>
  </si>
  <si>
    <t>PP23/07/451/02</t>
  </si>
  <si>
    <t>200</t>
  </si>
  <si>
    <t>Holyně</t>
  </si>
  <si>
    <t>365/1</t>
  </si>
  <si>
    <t xml:space="preserve"> 10</t>
  </si>
  <si>
    <t>365/2</t>
  </si>
  <si>
    <t>360/1</t>
  </si>
  <si>
    <t>375</t>
  </si>
  <si>
    <t>PP23/07/617/02</t>
  </si>
  <si>
    <t>1079</t>
  </si>
  <si>
    <t>1080</t>
  </si>
  <si>
    <t>PP23/07/849/02</t>
  </si>
  <si>
    <t>Kamýk</t>
  </si>
  <si>
    <t>1858/13</t>
  </si>
  <si>
    <t>PP 23/07/816/02</t>
  </si>
  <si>
    <t>1858/15</t>
  </si>
  <si>
    <t>Újezd nad Lesy</t>
  </si>
  <si>
    <t>539/1</t>
  </si>
  <si>
    <t>540</t>
  </si>
  <si>
    <t>1576/1</t>
  </si>
  <si>
    <t>PP23/07/537/02</t>
  </si>
  <si>
    <t>PP 23/07/435/02</t>
  </si>
  <si>
    <t>1614/1</t>
  </si>
  <si>
    <t>482/6</t>
  </si>
  <si>
    <t>2458/41</t>
  </si>
  <si>
    <t>PP 23/07/266/02</t>
  </si>
  <si>
    <t>Břevnov-Kinských</t>
  </si>
  <si>
    <t>141/1</t>
  </si>
  <si>
    <t>2267/2</t>
  </si>
  <si>
    <t>243/2</t>
  </si>
  <si>
    <t>podíl 477</t>
  </si>
  <si>
    <t>31.12.2002-restituce</t>
  </si>
  <si>
    <t>vyřazen</t>
  </si>
  <si>
    <t>Koloděje</t>
  </si>
  <si>
    <t>691/2</t>
  </si>
  <si>
    <t>PP23/07/733/02</t>
  </si>
  <si>
    <t>824/2</t>
  </si>
  <si>
    <t>PP 23/07/546/02</t>
  </si>
  <si>
    <t>Modřany</t>
  </si>
  <si>
    <t>4641/2</t>
  </si>
  <si>
    <t>PP23/07/35/03</t>
  </si>
  <si>
    <t>4641/3</t>
  </si>
  <si>
    <t>4654/1</t>
  </si>
  <si>
    <t>4735</t>
  </si>
  <si>
    <t>850/54</t>
  </si>
  <si>
    <t>KUP67/04/000581/2002</t>
  </si>
  <si>
    <t>850/52</t>
  </si>
  <si>
    <t>142/4</t>
  </si>
  <si>
    <t>KUP67/04/000582/2002</t>
  </si>
  <si>
    <t>763/5</t>
  </si>
  <si>
    <t>787/2</t>
  </si>
  <si>
    <t>788/2</t>
  </si>
  <si>
    <t>789/2</t>
  </si>
  <si>
    <t>950/1</t>
  </si>
  <si>
    <t>PP 23/07/734/02</t>
  </si>
  <si>
    <t>950/12</t>
  </si>
  <si>
    <t>Motol</t>
  </si>
  <si>
    <t>PP/23/07/12/03</t>
  </si>
  <si>
    <t>65</t>
  </si>
  <si>
    <t>67</t>
  </si>
  <si>
    <t>68/1</t>
  </si>
  <si>
    <t>5222</t>
  </si>
  <si>
    <t>PP23/07/123/03</t>
  </si>
  <si>
    <t>Kyje</t>
  </si>
  <si>
    <t>1167</t>
  </si>
  <si>
    <t>PP23/07/120/03</t>
  </si>
  <si>
    <t>1169</t>
  </si>
  <si>
    <t>1298</t>
  </si>
  <si>
    <t>Kobylisy</t>
  </si>
  <si>
    <t>554/1</t>
  </si>
  <si>
    <t>PP23/07/117/03</t>
  </si>
  <si>
    <t>555</t>
  </si>
  <si>
    <t>556</t>
  </si>
  <si>
    <t>2028</t>
  </si>
  <si>
    <t>2030/2</t>
  </si>
  <si>
    <t>2025/1</t>
  </si>
  <si>
    <t>2027/2</t>
  </si>
  <si>
    <t>2024/3</t>
  </si>
  <si>
    <t>2024/11</t>
  </si>
  <si>
    <t>2631</t>
  </si>
  <si>
    <t>PP23/07/119/03</t>
  </si>
  <si>
    <t>2637</t>
  </si>
  <si>
    <t>2640/1</t>
  </si>
  <si>
    <t>2640/2</t>
  </si>
  <si>
    <t>2645</t>
  </si>
  <si>
    <t>Malá Chuchle</t>
  </si>
  <si>
    <t>PP23/07/124/03</t>
  </si>
  <si>
    <t>15</t>
  </si>
  <si>
    <t>173</t>
  </si>
  <si>
    <t>175</t>
  </si>
  <si>
    <t>177</t>
  </si>
  <si>
    <t>178</t>
  </si>
  <si>
    <t>179</t>
  </si>
  <si>
    <t>180</t>
  </si>
  <si>
    <t>181</t>
  </si>
  <si>
    <t>182</t>
  </si>
  <si>
    <t>183</t>
  </si>
  <si>
    <t>184</t>
  </si>
  <si>
    <t>194</t>
  </si>
  <si>
    <t>195</t>
  </si>
  <si>
    <t>196</t>
  </si>
  <si>
    <t>199</t>
  </si>
  <si>
    <t>201</t>
  </si>
  <si>
    <t>203/4</t>
  </si>
  <si>
    <t>732/1</t>
  </si>
  <si>
    <t>PP23/07/291/03</t>
  </si>
  <si>
    <t>761</t>
  </si>
  <si>
    <t>764</t>
  </si>
  <si>
    <t>765</t>
  </si>
  <si>
    <t>802</t>
  </si>
  <si>
    <t>805/5</t>
  </si>
  <si>
    <t>805/2</t>
  </si>
  <si>
    <t>805/4</t>
  </si>
  <si>
    <t>807/1</t>
  </si>
  <si>
    <t>807/2</t>
  </si>
  <si>
    <t>808</t>
  </si>
  <si>
    <t>809</t>
  </si>
  <si>
    <t>810</t>
  </si>
  <si>
    <t>813</t>
  </si>
  <si>
    <t>816</t>
  </si>
  <si>
    <t>819</t>
  </si>
  <si>
    <t>826</t>
  </si>
  <si>
    <t>7007</t>
  </si>
  <si>
    <t>oprava výměry</t>
  </si>
  <si>
    <t>Krč</t>
  </si>
  <si>
    <t>171/1</t>
  </si>
  <si>
    <t>2562</t>
  </si>
  <si>
    <t>2563</t>
  </si>
  <si>
    <t>2575/1</t>
  </si>
  <si>
    <t>2576</t>
  </si>
  <si>
    <t>PP23/07/118/03</t>
  </si>
  <si>
    <t>824/1</t>
  </si>
  <si>
    <t>PP 23/07/2/03</t>
  </si>
  <si>
    <t>3879/1</t>
  </si>
  <si>
    <t>PP23/07/375/03</t>
  </si>
  <si>
    <t>3879/2</t>
  </si>
  <si>
    <t>174</t>
  </si>
  <si>
    <t>PP23/08/332/2003</t>
  </si>
  <si>
    <t>4653</t>
  </si>
  <si>
    <t>PP 23/07/399/03</t>
  </si>
  <si>
    <t>6</t>
  </si>
  <si>
    <t>4785</t>
  </si>
  <si>
    <t>4789</t>
  </si>
  <si>
    <t>2268/1</t>
  </si>
  <si>
    <t>PP 23/07/376/03</t>
  </si>
  <si>
    <t>2278</t>
  </si>
  <si>
    <t>PP 23/07/1/02</t>
  </si>
  <si>
    <t>4331</t>
  </si>
  <si>
    <t>4784</t>
  </si>
  <si>
    <t>PP 23/07/401/03</t>
  </si>
  <si>
    <t>Libuš</t>
  </si>
  <si>
    <t>857/1</t>
  </si>
  <si>
    <t>PP 23/07/378/03</t>
  </si>
  <si>
    <t>868/1</t>
  </si>
  <si>
    <t>527/2</t>
  </si>
  <si>
    <t>PP 23/07/379/03</t>
  </si>
  <si>
    <t>528/4</t>
  </si>
  <si>
    <t>528/5</t>
  </si>
  <si>
    <t>Poznámka</t>
  </si>
  <si>
    <t>původní parcela č.</t>
  </si>
  <si>
    <t>272/18</t>
  </si>
  <si>
    <t>284/7</t>
  </si>
  <si>
    <t>322/8</t>
  </si>
  <si>
    <t>336/7</t>
  </si>
  <si>
    <t>4647/22</t>
  </si>
  <si>
    <t>odděleno z 4647/1</t>
  </si>
  <si>
    <t>1354/4</t>
  </si>
  <si>
    <t>odděleno GP z 1354/1</t>
  </si>
  <si>
    <t>Košíře</t>
  </si>
  <si>
    <t>23/1</t>
  </si>
  <si>
    <t>23/2</t>
  </si>
  <si>
    <t>23/3</t>
  </si>
  <si>
    <t>661</t>
  </si>
  <si>
    <t>662</t>
  </si>
  <si>
    <t>663</t>
  </si>
  <si>
    <t>664</t>
  </si>
  <si>
    <t>716</t>
  </si>
  <si>
    <t>1116</t>
  </si>
  <si>
    <t>1122/1</t>
  </si>
  <si>
    <t>1442</t>
  </si>
  <si>
    <t>1443</t>
  </si>
  <si>
    <t>1449</t>
  </si>
  <si>
    <t>1451</t>
  </si>
  <si>
    <t>podíl 1/2 parc.</t>
  </si>
  <si>
    <t>1515/1</t>
  </si>
  <si>
    <t>1516</t>
  </si>
  <si>
    <t>1554</t>
  </si>
  <si>
    <t>1557</t>
  </si>
  <si>
    <t>1843</t>
  </si>
  <si>
    <t>1846</t>
  </si>
  <si>
    <t>1848</t>
  </si>
  <si>
    <t>1851</t>
  </si>
  <si>
    <t>1861/1</t>
  </si>
  <si>
    <t>1863/2</t>
  </si>
  <si>
    <t>1863/4</t>
  </si>
  <si>
    <t>1863/5</t>
  </si>
  <si>
    <t>1872/1</t>
  </si>
  <si>
    <t>1881/2</t>
  </si>
  <si>
    <t>2142/1</t>
  </si>
  <si>
    <t>PP 23/07/445/03</t>
  </si>
  <si>
    <t>2143</t>
  </si>
  <si>
    <t>1285</t>
  </si>
  <si>
    <t>2144</t>
  </si>
  <si>
    <t>287</t>
  </si>
  <si>
    <t>PP 23/07/442/03</t>
  </si>
  <si>
    <t xml:space="preserve">původní účetní hodnota </t>
  </si>
  <si>
    <t>změna výměry a ceny</t>
  </si>
  <si>
    <t>644/1</t>
  </si>
  <si>
    <t>ok</t>
  </si>
  <si>
    <t>8834</t>
  </si>
  <si>
    <r>
      <t>původní výměra m</t>
    </r>
    <r>
      <rPr>
        <b/>
        <vertAlign val="superscript"/>
        <sz val="10"/>
        <rFont val="Arial CE"/>
        <family val="2"/>
      </rPr>
      <t>2</t>
    </r>
  </si>
  <si>
    <t>Liboc</t>
  </si>
  <si>
    <t>1131/1</t>
  </si>
  <si>
    <t>PP23/07/624/03</t>
  </si>
  <si>
    <t>1131/2</t>
  </si>
  <si>
    <t>1132/1</t>
  </si>
  <si>
    <t>1132/2</t>
  </si>
  <si>
    <t>1133/2</t>
  </si>
  <si>
    <t>1133/4</t>
  </si>
  <si>
    <t>1133/5</t>
  </si>
  <si>
    <t>1287</t>
  </si>
  <si>
    <t>1288</t>
  </si>
  <si>
    <t>1333/1</t>
  </si>
  <si>
    <t>1333/2</t>
  </si>
  <si>
    <t>1333/3</t>
  </si>
  <si>
    <t>1333/7</t>
  </si>
  <si>
    <t>1334</t>
  </si>
  <si>
    <t>1337/2</t>
  </si>
  <si>
    <t>1338</t>
  </si>
  <si>
    <t>1339</t>
  </si>
  <si>
    <t>1341</t>
  </si>
  <si>
    <t>Libeň</t>
  </si>
  <si>
    <t>2446/1</t>
  </si>
  <si>
    <t>2446/9</t>
  </si>
  <si>
    <t>2446/10</t>
  </si>
  <si>
    <t>2576/1</t>
  </si>
  <si>
    <t>2576/2</t>
  </si>
  <si>
    <t>2577/1</t>
  </si>
  <si>
    <t>podíl 1/2</t>
  </si>
  <si>
    <t>2579</t>
  </si>
  <si>
    <t>2584</t>
  </si>
  <si>
    <t>PP23/07/807/03</t>
  </si>
  <si>
    <t>Kunratice</t>
  </si>
  <si>
    <t>265</t>
  </si>
  <si>
    <t>805/1</t>
  </si>
  <si>
    <t>843</t>
  </si>
  <si>
    <t>845</t>
  </si>
  <si>
    <t>848</t>
  </si>
  <si>
    <t>851</t>
  </si>
  <si>
    <t>861</t>
  </si>
  <si>
    <t>862</t>
  </si>
  <si>
    <t>863/1</t>
  </si>
  <si>
    <t>864/1</t>
  </si>
  <si>
    <t>864/3</t>
  </si>
  <si>
    <t>965/1</t>
  </si>
  <si>
    <t>1070</t>
  </si>
  <si>
    <t>1083/1</t>
  </si>
  <si>
    <t>1187/1</t>
  </si>
  <si>
    <t>1192/1</t>
  </si>
  <si>
    <t>1659/1</t>
  </si>
  <si>
    <t>1660/1</t>
  </si>
  <si>
    <t>1753</t>
  </si>
  <si>
    <t>2369/2</t>
  </si>
  <si>
    <t>2387</t>
  </si>
  <si>
    <t>2422/2</t>
  </si>
  <si>
    <t>PP23/07/810/03</t>
  </si>
  <si>
    <t>1858/1</t>
  </si>
  <si>
    <t>1858/2</t>
  </si>
  <si>
    <t>1858/16</t>
  </si>
  <si>
    <t>1865/1</t>
  </si>
  <si>
    <t>1867/2</t>
  </si>
  <si>
    <t>1867/3</t>
  </si>
  <si>
    <t>1868/1</t>
  </si>
  <si>
    <t>1868/2</t>
  </si>
  <si>
    <t>1873/1</t>
  </si>
  <si>
    <t>1873/3</t>
  </si>
  <si>
    <t>1875/2</t>
  </si>
  <si>
    <t>1875/3</t>
  </si>
  <si>
    <t>1877/1</t>
  </si>
  <si>
    <t>1881</t>
  </si>
  <si>
    <t>1882/1</t>
  </si>
  <si>
    <t>1882/2</t>
  </si>
  <si>
    <t>2004/1</t>
  </si>
  <si>
    <t>2004/2</t>
  </si>
  <si>
    <t>2012/1</t>
  </si>
  <si>
    <t>2013</t>
  </si>
  <si>
    <t>2014/1</t>
  </si>
  <si>
    <t>2014/2</t>
  </si>
  <si>
    <t>2014/3</t>
  </si>
  <si>
    <t>PP 23/07/802/03</t>
  </si>
  <si>
    <t>1460/2</t>
  </si>
  <si>
    <t>1460/5</t>
  </si>
  <si>
    <t>1461/3</t>
  </si>
  <si>
    <t>1602/2</t>
  </si>
  <si>
    <t>1603/4</t>
  </si>
  <si>
    <t>1603/6</t>
  </si>
  <si>
    <t>1603/7</t>
  </si>
  <si>
    <t>1604/2</t>
  </si>
  <si>
    <t>1636</t>
  </si>
  <si>
    <t>PP/23/07/797/03</t>
  </si>
  <si>
    <t>Lhotka</t>
  </si>
  <si>
    <t>140/76</t>
  </si>
  <si>
    <t>1884</t>
  </si>
  <si>
    <t>1885</t>
  </si>
  <si>
    <t>PP23/07/803/03</t>
  </si>
  <si>
    <t>vyřazeno -</t>
  </si>
  <si>
    <t>nové</t>
  </si>
  <si>
    <t>1226/1</t>
  </si>
  <si>
    <t>6603</t>
  </si>
  <si>
    <t>1226/4</t>
  </si>
  <si>
    <t>1226/5</t>
  </si>
  <si>
    <t>4153</t>
  </si>
  <si>
    <t>8978</t>
  </si>
  <si>
    <t>1231/39</t>
  </si>
  <si>
    <t>947</t>
  </si>
  <si>
    <t>1231/40</t>
  </si>
  <si>
    <t>3787/1</t>
  </si>
  <si>
    <t>51330</t>
  </si>
  <si>
    <t>3787/2</t>
  </si>
  <si>
    <t>28</t>
  </si>
  <si>
    <t>528/7</t>
  </si>
  <si>
    <t>PP/23/07/3/03</t>
  </si>
  <si>
    <t>1859/278</t>
  </si>
  <si>
    <t>pův. byla 14</t>
  </si>
  <si>
    <t>původně 14</t>
  </si>
  <si>
    <t>původně 10</t>
  </si>
  <si>
    <t>1472/1</t>
  </si>
  <si>
    <t>původně 13</t>
  </si>
  <si>
    <t>pův.8</t>
  </si>
  <si>
    <t>1914/7</t>
  </si>
  <si>
    <t>2278/1</t>
  </si>
  <si>
    <t>vznikla z 2278</t>
  </si>
  <si>
    <t>2278/3</t>
  </si>
  <si>
    <t>2078/3</t>
  </si>
  <si>
    <t>oddělena z 2078/1</t>
  </si>
  <si>
    <t>942/1</t>
  </si>
  <si>
    <t>942/17</t>
  </si>
  <si>
    <t>942/18</t>
  </si>
  <si>
    <t>942/20</t>
  </si>
  <si>
    <t>942/21</t>
  </si>
  <si>
    <t>942/22</t>
  </si>
  <si>
    <t>942/23</t>
  </si>
  <si>
    <t>942/24</t>
  </si>
  <si>
    <t>944/1</t>
  </si>
  <si>
    <t>944/4</t>
  </si>
  <si>
    <t>971/8</t>
  </si>
  <si>
    <t>971/9</t>
  </si>
  <si>
    <t>971/11</t>
  </si>
  <si>
    <t>PP/23/07/10/04</t>
  </si>
  <si>
    <t>626/6</t>
  </si>
  <si>
    <t>892/1</t>
  </si>
  <si>
    <t>Malešice</t>
  </si>
  <si>
    <t>PP23/07/5/04</t>
  </si>
  <si>
    <t>225/1</t>
  </si>
  <si>
    <t>242/1</t>
  </si>
  <si>
    <t>242/2</t>
  </si>
  <si>
    <t>8/1</t>
  </si>
  <si>
    <t>8/9</t>
  </si>
  <si>
    <t>8/10</t>
  </si>
  <si>
    <t>PP23/07/7/04</t>
  </si>
  <si>
    <t>Nedvězí</t>
  </si>
  <si>
    <t>4277/11</t>
  </si>
  <si>
    <t>PP23/07/2/04</t>
  </si>
  <si>
    <t>66/1</t>
  </si>
  <si>
    <t>321/1</t>
  </si>
  <si>
    <t>384/1</t>
  </si>
  <si>
    <t>384/2</t>
  </si>
  <si>
    <t>384/3</t>
  </si>
  <si>
    <t>403/1</t>
  </si>
  <si>
    <t>407/1</t>
  </si>
  <si>
    <t>407/2</t>
  </si>
  <si>
    <t>407/3</t>
  </si>
  <si>
    <t>420/1</t>
  </si>
  <si>
    <t>420/2</t>
  </si>
  <si>
    <t>421/1</t>
  </si>
  <si>
    <t>429/1</t>
  </si>
  <si>
    <t>433/1</t>
  </si>
  <si>
    <t>433/3</t>
  </si>
  <si>
    <t>7/1</t>
  </si>
  <si>
    <t>PP/23/07/9/04</t>
  </si>
  <si>
    <t>pův.14</t>
  </si>
  <si>
    <t>Michle</t>
  </si>
  <si>
    <t>2788/1</t>
  </si>
  <si>
    <t>2865/1</t>
  </si>
  <si>
    <t>3179/1</t>
  </si>
  <si>
    <t>3179/2</t>
  </si>
  <si>
    <t>3179/7</t>
  </si>
  <si>
    <t>3179/14</t>
  </si>
  <si>
    <t>3179/15</t>
  </si>
  <si>
    <t>PP 23/07/4/04</t>
  </si>
  <si>
    <t>Horní Počernice</t>
  </si>
  <si>
    <t>4323/2</t>
  </si>
  <si>
    <t>PP 23/07/612/03</t>
  </si>
  <si>
    <t>4324</t>
  </si>
  <si>
    <t>1192/2</t>
  </si>
  <si>
    <t>PP23/07/811/03</t>
  </si>
  <si>
    <t>Pitkovice</t>
  </si>
  <si>
    <t>246/1</t>
  </si>
  <si>
    <t>PP23/07/443/03</t>
  </si>
  <si>
    <t>Hostavice</t>
  </si>
  <si>
    <t>885/2</t>
  </si>
  <si>
    <t>903/2</t>
  </si>
  <si>
    <t>905/1</t>
  </si>
  <si>
    <t>920/4</t>
  </si>
  <si>
    <t>PP 23/07/11/04</t>
  </si>
  <si>
    <t>Ruzyně</t>
  </si>
  <si>
    <t>300/1</t>
  </si>
  <si>
    <t>1361/2</t>
  </si>
  <si>
    <t>1372/1</t>
  </si>
  <si>
    <t>1372/2</t>
  </si>
  <si>
    <t>1372/3</t>
  </si>
  <si>
    <t>PP 23/07/25/04</t>
  </si>
  <si>
    <t>Radlice</t>
  </si>
  <si>
    <t>430/1</t>
  </si>
  <si>
    <t>PP 23/07/23/04</t>
  </si>
  <si>
    <t>Řepy</t>
  </si>
  <si>
    <t>1504/5</t>
  </si>
  <si>
    <t>PP 23/07/27/04</t>
  </si>
  <si>
    <t>vráceno rest.výměra 6320m2,24016Kč</t>
  </si>
  <si>
    <t>2640/3</t>
  </si>
  <si>
    <t>2640/4</t>
  </si>
  <si>
    <t>pův.výměra 4545m2,cena 17271,2640/4-restituce2142m2,   8063,30Kč,2640/2- rozděleno GP na 2640/2,3,4.</t>
  </si>
  <si>
    <t>pův.vým. 6501m2,odděleno1651/9,10,11</t>
  </si>
  <si>
    <t>1651/9</t>
  </si>
  <si>
    <t>1651/10</t>
  </si>
  <si>
    <t>1651/11</t>
  </si>
  <si>
    <t>2215/1</t>
  </si>
  <si>
    <t>2227/10</t>
  </si>
  <si>
    <t>2227/13</t>
  </si>
  <si>
    <t>PP 23/07/86/04</t>
  </si>
  <si>
    <t>celkem pp86</t>
  </si>
  <si>
    <t>PP 23/07/125/04</t>
  </si>
  <si>
    <t xml:space="preserve">celkem </t>
  </si>
  <si>
    <t>Troja</t>
  </si>
  <si>
    <t>1100</t>
  </si>
  <si>
    <t>PP 23/07/104/04</t>
  </si>
  <si>
    <t>Střešovice</t>
  </si>
  <si>
    <t>2102/4</t>
  </si>
  <si>
    <t>PP 23/07/83/04</t>
  </si>
  <si>
    <t>429</t>
  </si>
  <si>
    <t>473</t>
  </si>
  <si>
    <t>PP 23/07/33/04</t>
  </si>
  <si>
    <t>301</t>
  </si>
  <si>
    <t>PP 23/07/75/04</t>
  </si>
  <si>
    <t>336</t>
  </si>
  <si>
    <t>PP 23/07/32/04</t>
  </si>
  <si>
    <t>2216/2</t>
  </si>
  <si>
    <t>2216/3</t>
  </si>
  <si>
    <t>PP 23/07/110/04</t>
  </si>
  <si>
    <t>celkem pp110</t>
  </si>
  <si>
    <t>2102/5</t>
  </si>
  <si>
    <t>PP 23/07/84/04</t>
  </si>
  <si>
    <t>Radotín</t>
  </si>
  <si>
    <t>2890/1</t>
  </si>
  <si>
    <t>PP 23/07/24/04</t>
  </si>
  <si>
    <t>Smíchov</t>
  </si>
  <si>
    <t>1134/2</t>
  </si>
  <si>
    <t>PP 23/07/102/04</t>
  </si>
  <si>
    <t>1483</t>
  </si>
  <si>
    <t>PP 23/07/124/04</t>
  </si>
  <si>
    <t>1502/1</t>
  </si>
  <si>
    <t>celkem PP 124</t>
  </si>
  <si>
    <t>2659/1</t>
  </si>
  <si>
    <t>2663/3</t>
  </si>
  <si>
    <t>2663/5</t>
  </si>
  <si>
    <t>PP 23/07/168/04</t>
  </si>
  <si>
    <t>celkem PP 168</t>
  </si>
  <si>
    <t>416/3</t>
  </si>
  <si>
    <t>416/12</t>
  </si>
  <si>
    <t>PP 23/07/166/04</t>
  </si>
  <si>
    <t>celkem PP 12</t>
  </si>
  <si>
    <t>celkem PP 9</t>
  </si>
  <si>
    <t>celkem PP 166</t>
  </si>
  <si>
    <t>552/1</t>
  </si>
  <si>
    <t>552/2</t>
  </si>
  <si>
    <t>552/3</t>
  </si>
  <si>
    <t>552/4</t>
  </si>
  <si>
    <t>565/1</t>
  </si>
  <si>
    <t>565/2</t>
  </si>
  <si>
    <t>Šeberov</t>
  </si>
  <si>
    <t>celkem PP 130</t>
  </si>
  <si>
    <t>Řeporyje</t>
  </si>
  <si>
    <t>1365/1</t>
  </si>
  <si>
    <t>1365/4</t>
  </si>
  <si>
    <t>1393/1</t>
  </si>
  <si>
    <t>1393/9</t>
  </si>
  <si>
    <t>PP 23/07/26/04</t>
  </si>
  <si>
    <t>Veleslavín</t>
  </si>
  <si>
    <t>347/1</t>
  </si>
  <si>
    <t>347/2</t>
  </si>
  <si>
    <t>522/1</t>
  </si>
  <si>
    <t>53m2,201,40Kč</t>
  </si>
  <si>
    <t>oddělena z 1914/2,vráceno OSM PP67/04/01/04</t>
  </si>
  <si>
    <t>481/2</t>
  </si>
  <si>
    <t>481/3</t>
  </si>
  <si>
    <t>484/8</t>
  </si>
  <si>
    <t>489/4</t>
  </si>
  <si>
    <t>489/5</t>
  </si>
  <si>
    <t>571/2</t>
  </si>
  <si>
    <t>572/2</t>
  </si>
  <si>
    <t>573/2</t>
  </si>
  <si>
    <t>PP 23/07/82/04</t>
  </si>
  <si>
    <t>1660/2</t>
  </si>
  <si>
    <t>1660/3</t>
  </si>
  <si>
    <t>1662/1</t>
  </si>
  <si>
    <t>1662/3</t>
  </si>
  <si>
    <t>1662/4</t>
  </si>
  <si>
    <t>1662/5</t>
  </si>
  <si>
    <t>1662/6</t>
  </si>
  <si>
    <t>2871/1</t>
  </si>
  <si>
    <t>4119/1</t>
  </si>
  <si>
    <t>4119/4</t>
  </si>
  <si>
    <t>4126/1</t>
  </si>
  <si>
    <t>4126/2</t>
  </si>
  <si>
    <t>4126/3</t>
  </si>
  <si>
    <t>4126/4</t>
  </si>
  <si>
    <t>4139/3</t>
  </si>
  <si>
    <t>4191/1</t>
  </si>
  <si>
    <t>4431/1</t>
  </si>
  <si>
    <t>1828/1</t>
  </si>
  <si>
    <t>1828/2</t>
  </si>
  <si>
    <t>1828/7</t>
  </si>
  <si>
    <t>1828/8</t>
  </si>
  <si>
    <t>1828/9</t>
  </si>
  <si>
    <t>1828/10</t>
  </si>
  <si>
    <t>1828/11</t>
  </si>
  <si>
    <t>1828/16</t>
  </si>
  <si>
    <t>2063/7</t>
  </si>
  <si>
    <t>2063/8</t>
  </si>
  <si>
    <t>2069/21</t>
  </si>
  <si>
    <t>2069/22</t>
  </si>
  <si>
    <t>2069/23</t>
  </si>
  <si>
    <t>2071/1</t>
  </si>
  <si>
    <t>2153/2</t>
  </si>
  <si>
    <t>2153/16</t>
  </si>
  <si>
    <t>2153/27</t>
  </si>
  <si>
    <t>2153/28</t>
  </si>
  <si>
    <t>2329/1</t>
  </si>
  <si>
    <t>2329/2</t>
  </si>
  <si>
    <t>2339/3</t>
  </si>
  <si>
    <t>2339/4</t>
  </si>
  <si>
    <t>2340/3</t>
  </si>
  <si>
    <t>3441/40</t>
  </si>
  <si>
    <t>3645/1</t>
  </si>
  <si>
    <t>3645/3</t>
  </si>
  <si>
    <t>3646/2</t>
  </si>
  <si>
    <t>3646/3</t>
  </si>
  <si>
    <t>3841/10</t>
  </si>
  <si>
    <t>3841/11</t>
  </si>
  <si>
    <t>3841/12</t>
  </si>
  <si>
    <t>3842/2</t>
  </si>
  <si>
    <t>3842/4</t>
  </si>
  <si>
    <t>3842/7</t>
  </si>
  <si>
    <t>3842/8</t>
  </si>
  <si>
    <t>3843/2</t>
  </si>
  <si>
    <t>3843/3</t>
  </si>
  <si>
    <t>3843/4</t>
  </si>
  <si>
    <t>3852/1</t>
  </si>
  <si>
    <t>4423/64</t>
  </si>
  <si>
    <t>4423/65</t>
  </si>
  <si>
    <t>4554/2</t>
  </si>
  <si>
    <t>4577/1</t>
  </si>
  <si>
    <t>4577/3</t>
  </si>
  <si>
    <t>4577/5</t>
  </si>
  <si>
    <t>4625/1</t>
  </si>
  <si>
    <t>4629/1</t>
  </si>
  <si>
    <t>4629/4</t>
  </si>
  <si>
    <t>4629/7</t>
  </si>
  <si>
    <t>4749/1</t>
  </si>
  <si>
    <t>4750/8</t>
  </si>
  <si>
    <t>4750/9</t>
  </si>
  <si>
    <t>4750/10</t>
  </si>
  <si>
    <t>4750/11</t>
  </si>
  <si>
    <t>4752/1</t>
  </si>
  <si>
    <t>4753/1</t>
  </si>
  <si>
    <t>4755/1</t>
  </si>
  <si>
    <t>4755/2</t>
  </si>
  <si>
    <t>4755/3</t>
  </si>
  <si>
    <t>4755/4</t>
  </si>
  <si>
    <t>4755/5</t>
  </si>
  <si>
    <t>4756/1</t>
  </si>
  <si>
    <t>4756/2</t>
  </si>
  <si>
    <t>4756/3</t>
  </si>
  <si>
    <t>4756/4</t>
  </si>
  <si>
    <t>1828/6</t>
  </si>
  <si>
    <t>4277/8</t>
  </si>
  <si>
    <t>PP 23/07/3/04</t>
  </si>
  <si>
    <t>2153/38</t>
  </si>
  <si>
    <t>odděleno z 2153/27</t>
  </si>
  <si>
    <t>pův.262883m2,998955,40Kč</t>
  </si>
  <si>
    <t>Újezd u Průhonic</t>
  </si>
  <si>
    <t>656/2</t>
  </si>
  <si>
    <t>KUP67/04/001353/2003</t>
  </si>
  <si>
    <t>Podíl 1/4 1102</t>
  </si>
  <si>
    <t>1145/1</t>
  </si>
  <si>
    <t>1145/2</t>
  </si>
  <si>
    <t>1147/1</t>
  </si>
  <si>
    <t>1147/2</t>
  </si>
  <si>
    <t>1155/1</t>
  </si>
  <si>
    <t>1155/4</t>
  </si>
  <si>
    <t>1155/5</t>
  </si>
  <si>
    <t>1155/6</t>
  </si>
  <si>
    <t>1155/7</t>
  </si>
  <si>
    <t>1194/1</t>
  </si>
  <si>
    <t>1194/2</t>
  </si>
  <si>
    <t>1194/3</t>
  </si>
  <si>
    <t>1204/1</t>
  </si>
  <si>
    <t>Podíl 4/5  1209</t>
  </si>
  <si>
    <t>1227/1</t>
  </si>
  <si>
    <t>1227/5</t>
  </si>
  <si>
    <t>PP 23/07/90/04</t>
  </si>
  <si>
    <t>vyřazeno TSK</t>
  </si>
  <si>
    <t>PP23/07/315/03</t>
  </si>
  <si>
    <t>1645/1</t>
  </si>
  <si>
    <t>PP 23/07/73/04</t>
  </si>
  <si>
    <t>1645/3</t>
  </si>
  <si>
    <t>1645/4</t>
  </si>
  <si>
    <t>1647/12</t>
  </si>
  <si>
    <t>2597/5</t>
  </si>
  <si>
    <t>Vokovice</t>
  </si>
  <si>
    <t>podíl 6/40 parc. 56</t>
  </si>
  <si>
    <t>podíl 6/40 parc.64/1</t>
  </si>
  <si>
    <t>827/1</t>
  </si>
  <si>
    <t>827/6</t>
  </si>
  <si>
    <t>829/1</t>
  </si>
  <si>
    <t>834/1</t>
  </si>
  <si>
    <t>840/1</t>
  </si>
  <si>
    <t>840/2</t>
  </si>
  <si>
    <t>852/2</t>
  </si>
  <si>
    <t>1273/1</t>
  </si>
  <si>
    <t>1390/2</t>
  </si>
  <si>
    <t>PP23/07/169/04</t>
  </si>
  <si>
    <t>Vysočany</t>
  </si>
  <si>
    <t>PP23/07/74/04</t>
  </si>
  <si>
    <t>1114/1</t>
  </si>
  <si>
    <t>1114/5</t>
  </si>
  <si>
    <t>1114/6</t>
  </si>
  <si>
    <t>1114/7</t>
  </si>
  <si>
    <t>1114/12</t>
  </si>
  <si>
    <t>2494/1</t>
  </si>
  <si>
    <t>3801/1</t>
  </si>
  <si>
    <t>Podíl 87/216  4733/2</t>
  </si>
  <si>
    <t>Podíl 87/216 4734</t>
  </si>
  <si>
    <t>Podíl 87/216  4735</t>
  </si>
  <si>
    <t>Podíl 87/216  4736</t>
  </si>
  <si>
    <t>Podíl 87/216</t>
  </si>
  <si>
    <t>Podíl 87/216  4744</t>
  </si>
  <si>
    <t>Podíl 87/216  4747</t>
  </si>
  <si>
    <t>Podíl 87/216  4757</t>
  </si>
  <si>
    <t>Podíl 87/216  4758</t>
  </si>
  <si>
    <t>Podíl 87/216  4759/1</t>
  </si>
  <si>
    <t>Podíl 87/216  4760</t>
  </si>
  <si>
    <t>Podíl 87/216  4761/2</t>
  </si>
  <si>
    <t>PP23/07/85/04</t>
  </si>
  <si>
    <t>1243/5</t>
  </si>
  <si>
    <t>26</t>
  </si>
  <si>
    <t>PP/23/07/350/04</t>
  </si>
  <si>
    <t>1350/13</t>
  </si>
  <si>
    <t>1350/14</t>
  </si>
  <si>
    <t>PP23/07/264/04</t>
  </si>
  <si>
    <t>1359/3</t>
  </si>
  <si>
    <t>1476/3</t>
  </si>
  <si>
    <t>PP23/07/262/04</t>
  </si>
  <si>
    <t>PP23/07/261/04</t>
  </si>
  <si>
    <t>1333/4</t>
  </si>
  <si>
    <t>1339/1</t>
  </si>
  <si>
    <t>2672/9</t>
  </si>
  <si>
    <t>PP23/07/259/04</t>
  </si>
  <si>
    <t>1766</t>
  </si>
  <si>
    <t>PP23/07/260/04</t>
  </si>
  <si>
    <t>1767</t>
  </si>
  <si>
    <t>1768</t>
  </si>
  <si>
    <t>1769</t>
  </si>
  <si>
    <t>1770</t>
  </si>
  <si>
    <t>1771</t>
  </si>
  <si>
    <t>bude prodáno Mudr. Kaderkové vyřazeno z našeho majetku</t>
  </si>
  <si>
    <t>odděleno z 1851</t>
  </si>
  <si>
    <t>1851/1</t>
  </si>
  <si>
    <t>154039</t>
  </si>
  <si>
    <t>1851/2</t>
  </si>
  <si>
    <t>1782</t>
  </si>
  <si>
    <t>1851/3</t>
  </si>
  <si>
    <t>2123</t>
  </si>
  <si>
    <t>odděleno z 1868</t>
  </si>
  <si>
    <t>86185</t>
  </si>
  <si>
    <t>285</t>
  </si>
  <si>
    <t>1868/3</t>
  </si>
  <si>
    <t>12</t>
  </si>
  <si>
    <t>3036/1</t>
  </si>
  <si>
    <t>3037/1</t>
  </si>
  <si>
    <t>2339/2</t>
  </si>
  <si>
    <t>3651/2</t>
  </si>
  <si>
    <t>3651/3</t>
  </si>
  <si>
    <t>3651/4</t>
  </si>
  <si>
    <t>PP23/07/1/04</t>
  </si>
  <si>
    <t>PP23/07/175/04</t>
  </si>
  <si>
    <t>1379/1</t>
  </si>
  <si>
    <t>1379/2</t>
  </si>
  <si>
    <t>PP23/07/180/04</t>
  </si>
  <si>
    <t>PP 23/07/220/04</t>
  </si>
  <si>
    <t>Klánovice</t>
  </si>
  <si>
    <t>1086/1</t>
  </si>
  <si>
    <t>PP23/07/233/04</t>
  </si>
  <si>
    <t>940/2</t>
  </si>
  <si>
    <t>PP23/07/12/04</t>
  </si>
  <si>
    <t>656/1</t>
  </si>
  <si>
    <t>689/3</t>
  </si>
  <si>
    <t>692/1</t>
  </si>
  <si>
    <t>692/2</t>
  </si>
  <si>
    <t>celkem PP 126</t>
  </si>
  <si>
    <t>PP23/07/126/04</t>
  </si>
  <si>
    <t>Říčany</t>
  </si>
  <si>
    <t>1611/2</t>
  </si>
  <si>
    <t>1635/6</t>
  </si>
  <si>
    <t>1635/7</t>
  </si>
  <si>
    <t>1635/8</t>
  </si>
  <si>
    <t>PP23/07/58/04</t>
  </si>
  <si>
    <t>PP23/07/103/04</t>
  </si>
  <si>
    <t>celkem 85</t>
  </si>
  <si>
    <t>Žižkov</t>
  </si>
  <si>
    <t>2183/57</t>
  </si>
  <si>
    <t>PP23/07/380/04</t>
  </si>
  <si>
    <t>1438/1</t>
  </si>
  <si>
    <t>PP23/07/167/04</t>
  </si>
  <si>
    <t>1438/91</t>
  </si>
  <si>
    <t>1625</t>
  </si>
  <si>
    <t>celkem 58</t>
  </si>
  <si>
    <t>celkem 167</t>
  </si>
  <si>
    <t>Strašnice</t>
  </si>
  <si>
    <t>4106/1</t>
  </si>
  <si>
    <t>4107/1</t>
  </si>
  <si>
    <t>PP23/07/455/04</t>
  </si>
  <si>
    <t>PP23/07/335/04</t>
  </si>
  <si>
    <t>celkem 260</t>
  </si>
  <si>
    <t>2002</t>
  </si>
  <si>
    <t>2003</t>
  </si>
  <si>
    <t>PP23/07/358/04</t>
  </si>
  <si>
    <t>celkem 358</t>
  </si>
  <si>
    <t>1663/4</t>
  </si>
  <si>
    <t>PP23/07/353/04</t>
  </si>
  <si>
    <t>2183/1</t>
  </si>
  <si>
    <t>2183/51</t>
  </si>
  <si>
    <t>2183/52</t>
  </si>
  <si>
    <t>2183/53</t>
  </si>
  <si>
    <t>2183/54</t>
  </si>
  <si>
    <t>2183/55</t>
  </si>
  <si>
    <t>2183/56</t>
  </si>
  <si>
    <t>2183/58</t>
  </si>
  <si>
    <t>2183/61</t>
  </si>
  <si>
    <t>2183/62</t>
  </si>
  <si>
    <t>2183/63</t>
  </si>
  <si>
    <t>2183/64</t>
  </si>
  <si>
    <t>2183/65</t>
  </si>
  <si>
    <t>2183/68</t>
  </si>
  <si>
    <t>PP23/07/379/04</t>
  </si>
  <si>
    <t>celkem 379</t>
  </si>
  <si>
    <t>změna výměry a ceny7940m2,30 172,00</t>
  </si>
  <si>
    <t>oprava výměry a ceny10646m2, 40454,80</t>
  </si>
  <si>
    <t>oprava výměry a ceny9014m2, 34253,20</t>
  </si>
  <si>
    <t>PP23/07/131/04</t>
  </si>
  <si>
    <t>Záběhlice</t>
  </si>
  <si>
    <t>2599/1</t>
  </si>
  <si>
    <t>PP23/07/366/04</t>
  </si>
  <si>
    <t>1740/2</t>
  </si>
  <si>
    <t>PP23/07/409/04</t>
  </si>
  <si>
    <t>celkem 377</t>
  </si>
  <si>
    <t>1628</t>
  </si>
  <si>
    <t>PP23/07/429/04</t>
  </si>
  <si>
    <t>2223/1</t>
  </si>
  <si>
    <t>2223/3</t>
  </si>
  <si>
    <t>2224/1</t>
  </si>
  <si>
    <t>2224/4</t>
  </si>
  <si>
    <t>2225/1</t>
  </si>
  <si>
    <t>PP23/07/55/04</t>
  </si>
  <si>
    <t xml:space="preserve">Zadní </t>
  </si>
  <si>
    <t>Kopanina</t>
  </si>
  <si>
    <t>67/1</t>
  </si>
  <si>
    <t>PP23/07/365/04</t>
  </si>
  <si>
    <t>155/1</t>
  </si>
  <si>
    <t>Vršovice</t>
  </si>
  <si>
    <t>2322/1</t>
  </si>
  <si>
    <t>2438/1</t>
  </si>
  <si>
    <t>2080/2</t>
  </si>
  <si>
    <t>4345/1</t>
  </si>
  <si>
    <t>4350/1</t>
  </si>
  <si>
    <t>4620/1</t>
  </si>
  <si>
    <t>PP23/07/385/04</t>
  </si>
  <si>
    <t>celkem385</t>
  </si>
  <si>
    <t>CELKEM 463</t>
  </si>
  <si>
    <t>CELKEM 461</t>
  </si>
  <si>
    <t>CELKEM 462</t>
  </si>
  <si>
    <t>CELKEM 399</t>
  </si>
  <si>
    <t>CELKEM 401</t>
  </si>
  <si>
    <t>233/8</t>
  </si>
  <si>
    <t>PP23/07/426/04</t>
  </si>
  <si>
    <t>PP23/07/383/04</t>
  </si>
  <si>
    <t>563/2</t>
  </si>
  <si>
    <t>PP23/07/267/04</t>
  </si>
  <si>
    <t>PP23/07/130/04</t>
  </si>
  <si>
    <t>645</t>
  </si>
  <si>
    <t>2820</t>
  </si>
  <si>
    <t>PP23/07/414/04</t>
  </si>
  <si>
    <t>868/7</t>
  </si>
  <si>
    <t xml:space="preserve">změna výměry pův.59402, 225 727,0Kč </t>
  </si>
  <si>
    <t>Lysolaje</t>
  </si>
  <si>
    <t>KUP67/04/000869/2003</t>
  </si>
  <si>
    <t>1554/6</t>
  </si>
  <si>
    <t>PP23/07/408/04</t>
  </si>
  <si>
    <t>1554/7</t>
  </si>
  <si>
    <t>1554/8</t>
  </si>
  <si>
    <t>1556/1</t>
  </si>
  <si>
    <t>Velká Chuchle</t>
  </si>
  <si>
    <t>570/1</t>
  </si>
  <si>
    <t>570/13</t>
  </si>
  <si>
    <t>571/1</t>
  </si>
  <si>
    <t>1059/2</t>
  </si>
  <si>
    <t>1059/4</t>
  </si>
  <si>
    <t>1117/2</t>
  </si>
  <si>
    <t>Podíl 1/2 1118/2</t>
  </si>
  <si>
    <t>1124/1</t>
  </si>
  <si>
    <t>1124/3</t>
  </si>
  <si>
    <t>1124/4</t>
  </si>
  <si>
    <t>1124/5</t>
  </si>
  <si>
    <t>1124/6</t>
  </si>
  <si>
    <t>1130/1</t>
  </si>
  <si>
    <r>
      <t>Podíl 1/4</t>
    </r>
    <r>
      <rPr>
        <sz val="12"/>
        <rFont val="Times New Roman"/>
        <family val="1"/>
      </rPr>
      <t xml:space="preserve"> 1108/8</t>
    </r>
  </si>
  <si>
    <r>
      <t>Podíl 1/4</t>
    </r>
    <r>
      <rPr>
        <sz val="12"/>
        <rFont val="Times New Roman"/>
        <family val="1"/>
      </rPr>
      <t xml:space="preserve"> 1111</t>
    </r>
  </si>
  <si>
    <t>PP 23/07/371/04</t>
  </si>
  <si>
    <t>1340/24</t>
  </si>
  <si>
    <t>PP23/07/428/04</t>
  </si>
  <si>
    <t>4750/1</t>
  </si>
  <si>
    <t>PP23/07/359/04</t>
  </si>
  <si>
    <t>Nebušice</t>
  </si>
  <si>
    <t>1028/1</t>
  </si>
  <si>
    <t>1037/1</t>
  </si>
  <si>
    <t>1053/2</t>
  </si>
  <si>
    <t>1165/1</t>
  </si>
  <si>
    <t>1167/1</t>
  </si>
  <si>
    <t>1205/1</t>
  </si>
  <si>
    <t>1206/1</t>
  </si>
  <si>
    <t>1206/4</t>
  </si>
  <si>
    <t>1231/4</t>
  </si>
  <si>
    <t>PP23/07/6/04</t>
  </si>
  <si>
    <t xml:space="preserve">PP23/07/510/04 </t>
  </si>
  <si>
    <t>1638/1</t>
  </si>
  <si>
    <t>1638/2</t>
  </si>
  <si>
    <t>1638/5</t>
  </si>
  <si>
    <t>1638/6</t>
  </si>
  <si>
    <t>1638/7</t>
  </si>
  <si>
    <t>1639/1</t>
  </si>
  <si>
    <t>1662/9</t>
  </si>
  <si>
    <t>1662/11</t>
  </si>
  <si>
    <t>1662/14</t>
  </si>
  <si>
    <t>1662/17</t>
  </si>
  <si>
    <t>1662/18</t>
  </si>
  <si>
    <t>1662/19</t>
  </si>
  <si>
    <t>1662/22</t>
  </si>
  <si>
    <t>1662/24</t>
  </si>
  <si>
    <t>1662/28</t>
  </si>
  <si>
    <t>1662/31</t>
  </si>
  <si>
    <t>1662/32</t>
  </si>
  <si>
    <t>1662/34</t>
  </si>
  <si>
    <r>
      <t>Podíl 3/4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1662/35</t>
    </r>
  </si>
  <si>
    <t>1663/5</t>
  </si>
  <si>
    <t>1663/7</t>
  </si>
  <si>
    <t>1859/13</t>
  </si>
  <si>
    <t>Podíl 9/21  1864</t>
  </si>
  <si>
    <t>PP23/07/331/04</t>
  </si>
  <si>
    <t>Sedlec</t>
  </si>
  <si>
    <t>161/1</t>
  </si>
  <si>
    <t>164/1</t>
  </si>
  <si>
    <t>164/5</t>
  </si>
  <si>
    <t>164/9</t>
  </si>
  <si>
    <t>164/10</t>
  </si>
  <si>
    <t>168/1</t>
  </si>
  <si>
    <t>168/2</t>
  </si>
  <si>
    <t>168/3</t>
  </si>
  <si>
    <t>168/8</t>
  </si>
  <si>
    <t>169/1</t>
  </si>
  <si>
    <t>174/1</t>
  </si>
  <si>
    <t>190/1</t>
  </si>
  <si>
    <t>190/2</t>
  </si>
  <si>
    <t>196/2</t>
  </si>
  <si>
    <t>217/1</t>
  </si>
  <si>
    <t>PP23/07/28/04</t>
  </si>
  <si>
    <t>PP23/07/471/04</t>
  </si>
  <si>
    <t>247</t>
  </si>
  <si>
    <t>PP23/07/574/04</t>
  </si>
  <si>
    <t>448/2</t>
  </si>
  <si>
    <t>461/6</t>
  </si>
  <si>
    <t>572/1</t>
  </si>
  <si>
    <t>PP 23/07/608//04</t>
  </si>
  <si>
    <t>575/3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</si>
</sst>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#,##0;[Red]#,##0"/>
    <numFmt numFmtId="167" formatCode="000,000,000.00"/>
    <numFmt numFmtId="168" formatCode="0.E+00"/>
    <numFmt numFmtId="169" formatCode="000\ 00"/>
    <numFmt numFmtId="170" formatCode="0.00;[Red]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3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Arial CE"/>
      <family val="2"/>
    </font>
    <font>
      <b/>
      <i/>
      <sz val="11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Arial CE"/>
      <family val="2"/>
    </font>
    <font>
      <sz val="9"/>
      <name val="Times New Roman"/>
      <family val="1"/>
    </font>
    <font>
      <b/>
      <i/>
      <sz val="9"/>
      <name val="Arial CE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3" fontId="1" fillId="0" borderId="5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43" fontId="0" fillId="0" borderId="7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43" fontId="0" fillId="0" borderId="3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43" fontId="0" fillId="0" borderId="1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9" fontId="7" fillId="0" borderId="7" xfId="0" applyNumberFormat="1" applyFont="1" applyBorder="1" applyAlignment="1">
      <alignment/>
    </xf>
    <xf numFmtId="49" fontId="0" fillId="0" borderId="7" xfId="0" applyNumberFormat="1" applyFont="1" applyFill="1" applyBorder="1" applyAlignment="1">
      <alignment horizontal="right"/>
    </xf>
    <xf numFmtId="49" fontId="8" fillId="0" borderId="8" xfId="0" applyNumberFormat="1" applyFont="1" applyBorder="1" applyAlignment="1">
      <alignment wrapText="1"/>
    </xf>
    <xf numFmtId="49" fontId="8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43" fontId="8" fillId="0" borderId="8" xfId="0" applyNumberFormat="1" applyFont="1" applyBorder="1" applyAlignment="1">
      <alignment horizontal="right"/>
    </xf>
    <xf numFmtId="0" fontId="8" fillId="0" borderId="0" xfId="0" applyFont="1" applyAlignment="1">
      <alignment/>
    </xf>
    <xf numFmtId="43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3" fontId="0" fillId="0" borderId="3" xfId="0" applyNumberFormat="1" applyFont="1" applyBorder="1" applyAlignment="1">
      <alignment horizontal="centerContinuous" vertical="top"/>
    </xf>
    <xf numFmtId="0" fontId="0" fillId="0" borderId="0" xfId="0" applyFont="1" applyAlignment="1">
      <alignment/>
    </xf>
    <xf numFmtId="49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43" fontId="0" fillId="0" borderId="9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5" fillId="0" borderId="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43" fontId="8" fillId="0" borderId="5" xfId="0" applyNumberFormat="1" applyFont="1" applyBorder="1" applyAlignment="1">
      <alignment horizontal="right"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left" wrapText="1"/>
    </xf>
    <xf numFmtId="49" fontId="0" fillId="0" borderId="5" xfId="0" applyNumberFormat="1" applyFont="1" applyBorder="1" applyAlignment="1">
      <alignment horizontal="right"/>
    </xf>
    <xf numFmtId="43" fontId="8" fillId="0" borderId="8" xfId="0" applyNumberFormat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49" fontId="10" fillId="0" borderId="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43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9" fontId="7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43" fontId="0" fillId="0" borderId="14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5" fillId="0" borderId="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3" xfId="0" applyFont="1" applyBorder="1" applyAlignment="1">
      <alignment/>
    </xf>
    <xf numFmtId="4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49" fontId="14" fillId="0" borderId="15" xfId="0" applyNumberFormat="1" applyFont="1" applyBorder="1" applyAlignment="1">
      <alignment horizontal="right"/>
    </xf>
    <xf numFmtId="43" fontId="14" fillId="0" borderId="15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4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10" fillId="0" borderId="4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" fontId="8" fillId="0" borderId="8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43" fontId="0" fillId="0" borderId="4" xfId="0" applyNumberFormat="1" applyFont="1" applyBorder="1" applyAlignment="1">
      <alignment horizontal="right" vertical="center"/>
    </xf>
    <xf numFmtId="43" fontId="0" fillId="0" borderId="12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9" fontId="8" fillId="0" borderId="16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43" fontId="8" fillId="0" borderId="16" xfId="0" applyNumberFormat="1" applyFont="1" applyBorder="1" applyAlignment="1">
      <alignment horizontal="right"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/>
    </xf>
    <xf numFmtId="43" fontId="0" fillId="0" borderId="1" xfId="0" applyNumberFormat="1" applyFont="1" applyBorder="1" applyAlignment="1">
      <alignment horizontal="centerContinuous" vertical="top"/>
    </xf>
    <xf numFmtId="43" fontId="0" fillId="0" borderId="0" xfId="0" applyNumberFormat="1" applyFont="1" applyBorder="1" applyAlignment="1">
      <alignment horizontal="centerContinuous" vertical="top"/>
    </xf>
    <xf numFmtId="49" fontId="0" fillId="0" borderId="1" xfId="0" applyNumberFormat="1" applyFont="1" applyBorder="1" applyAlignment="1">
      <alignment horizontal="left"/>
    </xf>
    <xf numFmtId="0" fontId="0" fillId="0" borderId="5" xfId="0" applyBorder="1" applyAlignment="1">
      <alignment/>
    </xf>
    <xf numFmtId="49" fontId="7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/>
    </xf>
    <xf numFmtId="49" fontId="7" fillId="0" borderId="7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3" fontId="0" fillId="0" borderId="7" xfId="0" applyNumberFormat="1" applyBorder="1" applyAlignment="1">
      <alignment horizontal="right"/>
    </xf>
    <xf numFmtId="43" fontId="0" fillId="0" borderId="3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49" fontId="8" fillId="0" borderId="8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49" fontId="7" fillId="0" borderId="6" xfId="0" applyNumberFormat="1" applyFont="1" applyBorder="1" applyAlignment="1">
      <alignment horizontal="right"/>
    </xf>
    <xf numFmtId="43" fontId="0" fillId="0" borderId="6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3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43" fontId="0" fillId="0" borderId="4" xfId="0" applyNumberFormat="1" applyBorder="1" applyAlignment="1">
      <alignment/>
    </xf>
    <xf numFmtId="49" fontId="0" fillId="0" borderId="4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43" fontId="0" fillId="0" borderId="17" xfId="0" applyNumberFormat="1" applyBorder="1" applyAlignment="1">
      <alignment/>
    </xf>
    <xf numFmtId="49" fontId="0" fillId="0" borderId="17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43" fontId="8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43" fontId="0" fillId="0" borderId="7" xfId="0" applyNumberFormat="1" applyBorder="1" applyAlignment="1">
      <alignment/>
    </xf>
    <xf numFmtId="0" fontId="8" fillId="0" borderId="18" xfId="0" applyFont="1" applyBorder="1" applyAlignment="1">
      <alignment/>
    </xf>
    <xf numFmtId="49" fontId="8" fillId="0" borderId="5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49" fontId="8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43" fontId="0" fillId="0" borderId="2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166" fontId="0" fillId="0" borderId="4" xfId="0" applyNumberFormat="1" applyFont="1" applyBorder="1" applyAlignment="1">
      <alignment horizontal="right"/>
    </xf>
    <xf numFmtId="43" fontId="0" fillId="0" borderId="4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66" fontId="0" fillId="0" borderId="6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43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7" xfId="0" applyNumberFormat="1" applyBorder="1" applyAlignment="1">
      <alignment/>
    </xf>
    <xf numFmtId="1" fontId="0" fillId="0" borderId="17" xfId="0" applyNumberFormat="1" applyBorder="1" applyAlignment="1">
      <alignment/>
    </xf>
    <xf numFmtId="49" fontId="0" fillId="0" borderId="17" xfId="0" applyNumberFormat="1" applyFont="1" applyBorder="1" applyAlignment="1">
      <alignment horizontal="right"/>
    </xf>
    <xf numFmtId="43" fontId="0" fillId="0" borderId="17" xfId="0" applyNumberFormat="1" applyFont="1" applyBorder="1" applyAlignment="1">
      <alignment horizontal="right"/>
    </xf>
    <xf numFmtId="43" fontId="0" fillId="0" borderId="0" xfId="0" applyNumberFormat="1" applyBorder="1" applyAlignment="1">
      <alignment/>
    </xf>
    <xf numFmtId="49" fontId="5" fillId="0" borderId="14" xfId="0" applyNumberFormat="1" applyFont="1" applyBorder="1" applyAlignment="1">
      <alignment horizontal="left"/>
    </xf>
    <xf numFmtId="1" fontId="0" fillId="0" borderId="14" xfId="0" applyNumberFormat="1" applyBorder="1" applyAlignment="1">
      <alignment/>
    </xf>
    <xf numFmtId="43" fontId="0" fillId="0" borderId="4" xfId="0" applyNumberFormat="1" applyFont="1" applyFill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43" fontId="0" fillId="0" borderId="7" xfId="0" applyNumberFormat="1" applyFont="1" applyFill="1" applyBorder="1" applyAlignment="1">
      <alignment horizontal="right"/>
    </xf>
    <xf numFmtId="43" fontId="5" fillId="0" borderId="5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0" fillId="0" borderId="1" xfId="0" applyNumberFormat="1" applyFont="1" applyBorder="1" applyAlignment="1">
      <alignment/>
    </xf>
    <xf numFmtId="49" fontId="15" fillId="0" borderId="15" xfId="0" applyNumberFormat="1" applyFont="1" applyBorder="1" applyAlignment="1">
      <alignment horizontal="left"/>
    </xf>
    <xf numFmtId="0" fontId="13" fillId="0" borderId="15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right"/>
    </xf>
    <xf numFmtId="43" fontId="0" fillId="0" borderId="20" xfId="0" applyNumberFormat="1" applyBorder="1" applyAlignment="1">
      <alignment/>
    </xf>
    <xf numFmtId="49" fontId="14" fillId="0" borderId="21" xfId="0" applyNumberFormat="1" applyFont="1" applyBorder="1" applyAlignment="1">
      <alignment horizontal="right"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49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right"/>
    </xf>
    <xf numFmtId="43" fontId="1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5" xfId="0" applyFont="1" applyBorder="1" applyAlignment="1">
      <alignment/>
    </xf>
    <xf numFmtId="49" fontId="0" fillId="0" borderId="4" xfId="0" applyNumberFormat="1" applyFill="1" applyBorder="1" applyAlignment="1">
      <alignment horizontal="right"/>
    </xf>
    <xf numFmtId="49" fontId="0" fillId="0" borderId="17" xfId="0" applyNumberFormat="1" applyFill="1" applyBorder="1" applyAlignment="1">
      <alignment horizontal="right"/>
    </xf>
    <xf numFmtId="49" fontId="17" fillId="0" borderId="5" xfId="0" applyNumberFormat="1" applyFont="1" applyBorder="1" applyAlignment="1">
      <alignment horizontal="right"/>
    </xf>
    <xf numFmtId="0" fontId="17" fillId="0" borderId="5" xfId="0" applyFont="1" applyBorder="1" applyAlignment="1">
      <alignment/>
    </xf>
    <xf numFmtId="164" fontId="17" fillId="0" borderId="1" xfId="0" applyNumberFormat="1" applyFont="1" applyBorder="1" applyAlignment="1">
      <alignment horizontal="right"/>
    </xf>
    <xf numFmtId="0" fontId="19" fillId="0" borderId="0" xfId="0" applyFont="1" applyAlignment="1">
      <alignment/>
    </xf>
    <xf numFmtId="49" fontId="17" fillId="0" borderId="1" xfId="0" applyNumberFormat="1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49" fontId="22" fillId="0" borderId="1" xfId="0" applyNumberFormat="1" applyFont="1" applyBorder="1" applyAlignment="1">
      <alignment horizontal="left"/>
    </xf>
    <xf numFmtId="49" fontId="22" fillId="0" borderId="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49" fontId="0" fillId="0" borderId="19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9" fontId="8" fillId="0" borderId="17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3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right" wrapText="1"/>
    </xf>
    <xf numFmtId="43" fontId="8" fillId="0" borderId="8" xfId="0" applyNumberFormat="1" applyFont="1" applyBorder="1" applyAlignment="1">
      <alignment horizontal="right" wrapText="1"/>
    </xf>
    <xf numFmtId="0" fontId="1" fillId="0" borderId="18" xfId="0" applyFont="1" applyBorder="1" applyAlignment="1">
      <alignment/>
    </xf>
    <xf numFmtId="164" fontId="8" fillId="0" borderId="22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7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0" fontId="0" fillId="0" borderId="25" xfId="0" applyBorder="1" applyAlignment="1">
      <alignment/>
    </xf>
    <xf numFmtId="43" fontId="0" fillId="0" borderId="17" xfId="0" applyNumberFormat="1" applyFont="1" applyFill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Alignment="1">
      <alignment shrinkToFit="1"/>
    </xf>
    <xf numFmtId="164" fontId="0" fillId="0" borderId="1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49" fontId="0" fillId="0" borderId="29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43" fontId="8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49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9" fontId="3" fillId="0" borderId="3" xfId="0" applyNumberFormat="1" applyFont="1" applyBorder="1" applyAlignment="1">
      <alignment horizontal="left"/>
    </xf>
    <xf numFmtId="0" fontId="23" fillId="0" borderId="30" xfId="0" applyFont="1" applyBorder="1" applyAlignment="1">
      <alignment horizontal="right" vertical="top" wrapText="1"/>
    </xf>
    <xf numFmtId="0" fontId="23" fillId="0" borderId="3" xfId="0" applyFont="1" applyBorder="1" applyAlignment="1">
      <alignment horizontal="center" vertical="top" wrapText="1"/>
    </xf>
    <xf numFmtId="4" fontId="23" fillId="0" borderId="31" xfId="0" applyNumberFormat="1" applyFont="1" applyBorder="1" applyAlignment="1">
      <alignment horizontal="right" vertical="top" wrapText="1"/>
    </xf>
    <xf numFmtId="0" fontId="23" fillId="0" borderId="31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32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center" vertical="top" wrapText="1"/>
    </xf>
    <xf numFmtId="4" fontId="23" fillId="0" borderId="33" xfId="0" applyNumberFormat="1" applyFont="1" applyBorder="1" applyAlignment="1">
      <alignment horizontal="right" vertical="top" wrapText="1"/>
    </xf>
    <xf numFmtId="49" fontId="0" fillId="0" borderId="33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vertical="top" wrapText="1"/>
    </xf>
    <xf numFmtId="49" fontId="0" fillId="0" borderId="31" xfId="0" applyNumberFormat="1" applyFont="1" applyBorder="1" applyAlignment="1">
      <alignment horizontal="right"/>
    </xf>
    <xf numFmtId="0" fontId="23" fillId="0" borderId="34" xfId="0" applyFont="1" applyBorder="1" applyAlignment="1">
      <alignment horizontal="right" vertical="top" wrapText="1"/>
    </xf>
    <xf numFmtId="0" fontId="23" fillId="0" borderId="29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right" vertical="top" wrapText="1"/>
    </xf>
    <xf numFmtId="1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24" fillId="0" borderId="0" xfId="0" applyFont="1" applyAlignment="1">
      <alignment horizontal="right" vertical="top" wrapText="1"/>
    </xf>
    <xf numFmtId="0" fontId="24" fillId="0" borderId="30" xfId="0" applyFont="1" applyBorder="1" applyAlignment="1">
      <alignment horizontal="right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right" vertical="top" wrapText="1"/>
    </xf>
    <xf numFmtId="4" fontId="24" fillId="0" borderId="31" xfId="0" applyNumberFormat="1" applyFont="1" applyBorder="1" applyAlignment="1">
      <alignment horizontal="right" vertical="top" wrapText="1"/>
    </xf>
    <xf numFmtId="43" fontId="0" fillId="0" borderId="1" xfId="0" applyNumberFormat="1" applyFont="1" applyBorder="1" applyAlignment="1">
      <alignment/>
    </xf>
    <xf numFmtId="49" fontId="24" fillId="0" borderId="0" xfId="0" applyNumberFormat="1" applyFont="1" applyAlignment="1">
      <alignment horizontal="right" vertical="top" wrapText="1"/>
    </xf>
    <xf numFmtId="49" fontId="0" fillId="0" borderId="0" xfId="0" applyNumberFormat="1" applyBorder="1" applyAlignment="1">
      <alignment/>
    </xf>
    <xf numFmtId="49" fontId="8" fillId="0" borderId="1" xfId="0" applyNumberFormat="1" applyFont="1" applyBorder="1" applyAlignment="1">
      <alignment horizontal="right"/>
    </xf>
    <xf numFmtId="49" fontId="24" fillId="0" borderId="4" xfId="0" applyNumberFormat="1" applyFont="1" applyBorder="1" applyAlignment="1">
      <alignment horizontal="right" vertical="top" wrapText="1"/>
    </xf>
    <xf numFmtId="0" fontId="24" fillId="0" borderId="4" xfId="0" applyFont="1" applyBorder="1" applyAlignment="1">
      <alignment horizontal="right" vertical="top" wrapText="1"/>
    </xf>
    <xf numFmtId="0" fontId="24" fillId="0" borderId="4" xfId="0" applyFont="1" applyBorder="1" applyAlignment="1">
      <alignment horizontal="center" vertical="top" wrapText="1"/>
    </xf>
    <xf numFmtId="43" fontId="24" fillId="0" borderId="4" xfId="0" applyNumberFormat="1" applyFont="1" applyBorder="1" applyAlignment="1">
      <alignment horizontal="right" vertical="top" wrapText="1"/>
    </xf>
    <xf numFmtId="49" fontId="24" fillId="0" borderId="3" xfId="0" applyNumberFormat="1" applyFont="1" applyBorder="1" applyAlignment="1">
      <alignment horizontal="right" vertical="top" wrapText="1"/>
    </xf>
    <xf numFmtId="0" fontId="24" fillId="0" borderId="3" xfId="0" applyFont="1" applyBorder="1" applyAlignment="1">
      <alignment horizontal="right" vertical="top" wrapText="1"/>
    </xf>
    <xf numFmtId="43" fontId="24" fillId="0" borderId="3" xfId="0" applyNumberFormat="1" applyFont="1" applyBorder="1" applyAlignment="1">
      <alignment horizontal="right" vertical="top" wrapText="1"/>
    </xf>
    <xf numFmtId="49" fontId="24" fillId="0" borderId="17" xfId="0" applyNumberFormat="1" applyFont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center" vertical="top" wrapText="1"/>
    </xf>
    <xf numFmtId="43" fontId="24" fillId="0" borderId="17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25" fillId="0" borderId="3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30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43" fontId="0" fillId="0" borderId="33" xfId="0" applyNumberFormat="1" applyFont="1" applyBorder="1" applyAlignment="1">
      <alignment vertical="top" wrapText="1"/>
    </xf>
    <xf numFmtId="43" fontId="0" fillId="0" borderId="3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" fontId="0" fillId="0" borderId="3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left"/>
    </xf>
    <xf numFmtId="0" fontId="26" fillId="0" borderId="4" xfId="0" applyFont="1" applyBorder="1" applyAlignment="1">
      <alignment horizontal="right" vertical="top" wrapText="1"/>
    </xf>
    <xf numFmtId="0" fontId="26" fillId="0" borderId="4" xfId="0" applyFont="1" applyBorder="1" applyAlignment="1">
      <alignment horizontal="center" vertical="top" wrapText="1"/>
    </xf>
    <xf numFmtId="4" fontId="24" fillId="0" borderId="4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4" fontId="24" fillId="0" borderId="1" xfId="0" applyNumberFormat="1" applyFont="1" applyBorder="1" applyAlignment="1">
      <alignment horizontal="right" vertical="top" wrapText="1"/>
    </xf>
    <xf numFmtId="49" fontId="27" fillId="0" borderId="3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49" fontId="7" fillId="0" borderId="3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right" vertical="top" wrapText="1"/>
    </xf>
    <xf numFmtId="0" fontId="24" fillId="0" borderId="4" xfId="0" applyFont="1" applyFill="1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center"/>
    </xf>
    <xf numFmtId="0" fontId="24" fillId="0" borderId="3" xfId="0" applyFont="1" applyFill="1" applyBorder="1" applyAlignment="1">
      <alignment horizontal="right" vertical="top" wrapText="1"/>
    </xf>
    <xf numFmtId="4" fontId="0" fillId="0" borderId="3" xfId="0" applyNumberFormat="1" applyBorder="1" applyAlignment="1">
      <alignment horizontal="center" vertical="center"/>
    </xf>
    <xf numFmtId="164" fontId="0" fillId="0" borderId="17" xfId="0" applyNumberFormat="1" applyBorder="1" applyAlignment="1">
      <alignment/>
    </xf>
    <xf numFmtId="43" fontId="0" fillId="0" borderId="17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Border="1" applyAlignment="1">
      <alignment/>
    </xf>
    <xf numFmtId="49" fontId="0" fillId="0" borderId="4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24" fillId="0" borderId="3" xfId="0" applyNumberFormat="1" applyFont="1" applyBorder="1" applyAlignment="1">
      <alignment horizontal="right" vertical="top" wrapText="1"/>
    </xf>
    <xf numFmtId="4" fontId="24" fillId="0" borderId="17" xfId="0" applyNumberFormat="1" applyFont="1" applyBorder="1" applyAlignment="1">
      <alignment horizontal="right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right" vertical="top" wrapText="1"/>
    </xf>
    <xf numFmtId="4" fontId="28" fillId="0" borderId="1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8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0" fillId="0" borderId="4" xfId="0" applyFont="1" applyBorder="1" applyAlignment="1">
      <alignment horizontal="right" vertical="top" wrapText="1"/>
    </xf>
    <xf numFmtId="43" fontId="0" fillId="0" borderId="4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43" fontId="0" fillId="0" borderId="3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43" fontId="0" fillId="0" borderId="17" xfId="0" applyNumberFormat="1" applyFont="1" applyBorder="1" applyAlignment="1">
      <alignment horizontal="right" vertical="top" wrapText="1"/>
    </xf>
    <xf numFmtId="43" fontId="0" fillId="0" borderId="1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/>
    </xf>
    <xf numFmtId="0" fontId="27" fillId="0" borderId="3" xfId="0" applyFont="1" applyBorder="1" applyAlignment="1">
      <alignment wrapText="1"/>
    </xf>
    <xf numFmtId="0" fontId="25" fillId="0" borderId="4" xfId="0" applyFont="1" applyBorder="1" applyAlignment="1">
      <alignment vertical="top" wrapText="1"/>
    </xf>
    <xf numFmtId="49" fontId="29" fillId="0" borderId="3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3" fontId="24" fillId="0" borderId="31" xfId="0" applyNumberFormat="1" applyFont="1" applyBorder="1" applyAlignment="1">
      <alignment horizontal="center" vertical="top" wrapText="1"/>
    </xf>
    <xf numFmtId="44" fontId="4" fillId="0" borderId="0" xfId="0" applyNumberFormat="1" applyFont="1" applyAlignment="1">
      <alignment/>
    </xf>
    <xf numFmtId="43" fontId="0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43" fontId="0" fillId="0" borderId="17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24" fillId="0" borderId="7" xfId="0" applyFont="1" applyBorder="1" applyAlignment="1">
      <alignment horizontal="right" vertical="top" wrapText="1"/>
    </xf>
    <xf numFmtId="0" fontId="24" fillId="0" borderId="7" xfId="0" applyFont="1" applyBorder="1" applyAlignment="1">
      <alignment horizontal="center" vertical="top" wrapText="1"/>
    </xf>
    <xf numFmtId="4" fontId="24" fillId="0" borderId="7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/>
    </xf>
    <xf numFmtId="49" fontId="1" fillId="0" borderId="4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28" fillId="0" borderId="3" xfId="0" applyFont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right" vertical="top" wrapText="1"/>
    </xf>
    <xf numFmtId="4" fontId="24" fillId="0" borderId="3" xfId="0" applyNumberFormat="1" applyFont="1" applyFill="1" applyBorder="1" applyAlignment="1">
      <alignment horizontal="right" vertical="top" wrapText="1"/>
    </xf>
    <xf numFmtId="4" fontId="24" fillId="0" borderId="4" xfId="0" applyNumberFormat="1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/>
    </xf>
    <xf numFmtId="49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43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43" fontId="0" fillId="0" borderId="5" xfId="0" applyNumberForma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43" fontId="3" fillId="0" borderId="17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 vertical="top" wrapText="1"/>
    </xf>
    <xf numFmtId="3" fontId="28" fillId="0" borderId="1" xfId="0" applyNumberFormat="1" applyFont="1" applyBorder="1" applyAlignment="1">
      <alignment horizontal="right" vertical="top" wrapText="1"/>
    </xf>
    <xf numFmtId="4" fontId="28" fillId="0" borderId="1" xfId="0" applyNumberFormat="1" applyFont="1" applyBorder="1" applyAlignment="1">
      <alignment vertical="top" wrapText="1"/>
    </xf>
    <xf numFmtId="43" fontId="4" fillId="0" borderId="1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right" wrapText="1" shrinkToFit="1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" fontId="24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/>
    </xf>
    <xf numFmtId="43" fontId="24" fillId="0" borderId="31" xfId="0" applyNumberFormat="1" applyFont="1" applyBorder="1" applyAlignment="1">
      <alignment horizontal="right" vertical="top" wrapText="1"/>
    </xf>
    <xf numFmtId="0" fontId="30" fillId="0" borderId="1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center" vertical="top" wrapText="1"/>
    </xf>
    <xf numFmtId="43" fontId="30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43" fontId="3" fillId="0" borderId="4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wrapText="1"/>
    </xf>
    <xf numFmtId="4" fontId="30" fillId="0" borderId="1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right" wrapText="1"/>
    </xf>
    <xf numFmtId="166" fontId="8" fillId="0" borderId="8" xfId="0" applyNumberFormat="1" applyFont="1" applyBorder="1" applyAlignment="1">
      <alignment horizontal="right"/>
    </xf>
    <xf numFmtId="166" fontId="22" fillId="0" borderId="1" xfId="0" applyNumberFormat="1" applyFont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18" fillId="0" borderId="5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19" xfId="0" applyNumberFormat="1" applyFont="1" applyBorder="1" applyAlignment="1">
      <alignment horizontal="right"/>
    </xf>
    <xf numFmtId="166" fontId="0" fillId="0" borderId="4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22" fillId="0" borderId="1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18" fillId="0" borderId="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top" wrapText="1"/>
    </xf>
    <xf numFmtId="3" fontId="24" fillId="0" borderId="3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0" fontId="26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right" vertical="top" wrapText="1"/>
    </xf>
    <xf numFmtId="0" fontId="26" fillId="0" borderId="0" xfId="0" applyFont="1" applyAlignment="1">
      <alignment horizontal="right" shrinkToFit="1"/>
    </xf>
    <xf numFmtId="0" fontId="24" fillId="0" borderId="30" xfId="0" applyFont="1" applyBorder="1" applyAlignment="1">
      <alignment horizontal="right" wrapText="1"/>
    </xf>
    <xf numFmtId="4" fontId="24" fillId="0" borderId="31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shrinkToFit="1"/>
    </xf>
    <xf numFmtId="0" fontId="24" fillId="0" borderId="3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4" fontId="24" fillId="0" borderId="35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 vertical="top" wrapText="1"/>
    </xf>
    <xf numFmtId="4" fontId="0" fillId="0" borderId="3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43" fontId="24" fillId="0" borderId="0" xfId="0" applyNumberFormat="1" applyFont="1" applyAlignment="1">
      <alignment/>
    </xf>
    <xf numFmtId="0" fontId="24" fillId="0" borderId="3" xfId="0" applyFont="1" applyBorder="1" applyAlignment="1">
      <alignment/>
    </xf>
    <xf numFmtId="43" fontId="24" fillId="0" borderId="3" xfId="0" applyNumberFormat="1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24" fillId="0" borderId="5" xfId="0" applyFont="1" applyBorder="1" applyAlignment="1">
      <alignment/>
    </xf>
    <xf numFmtId="43" fontId="24" fillId="0" borderId="5" xfId="0" applyNumberFormat="1" applyFont="1" applyBorder="1" applyAlignment="1">
      <alignment/>
    </xf>
    <xf numFmtId="43" fontId="24" fillId="0" borderId="3" xfId="0" applyNumberFormat="1" applyFont="1" applyFill="1" applyBorder="1" applyAlignment="1">
      <alignment horizontal="right" wrapText="1"/>
    </xf>
    <xf numFmtId="0" fontId="24" fillId="0" borderId="4" xfId="0" applyFont="1" applyBorder="1" applyAlignment="1">
      <alignment/>
    </xf>
    <xf numFmtId="43" fontId="24" fillId="0" borderId="4" xfId="0" applyNumberFormat="1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3" fontId="0" fillId="0" borderId="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16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3" fontId="24" fillId="0" borderId="31" xfId="0" applyNumberFormat="1" applyFont="1" applyBorder="1" applyAlignment="1">
      <alignment vertical="top" wrapText="1"/>
    </xf>
    <xf numFmtId="43" fontId="24" fillId="0" borderId="0" xfId="0" applyNumberFormat="1" applyFont="1" applyAlignment="1">
      <alignment/>
    </xf>
    <xf numFmtId="0" fontId="3" fillId="0" borderId="0" xfId="0" applyFont="1" applyAlignment="1">
      <alignment/>
    </xf>
    <xf numFmtId="43" fontId="28" fillId="0" borderId="1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/>
    </xf>
    <xf numFmtId="0" fontId="30" fillId="0" borderId="4" xfId="0" applyFont="1" applyBorder="1" applyAlignment="1">
      <alignment horizontal="right" vertical="top" wrapText="1"/>
    </xf>
    <xf numFmtId="0" fontId="30" fillId="0" borderId="4" xfId="0" applyFont="1" applyBorder="1" applyAlignment="1">
      <alignment horizontal="center" vertical="top" wrapText="1"/>
    </xf>
    <xf numFmtId="43" fontId="30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44" fontId="0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43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/>
    </xf>
    <xf numFmtId="43" fontId="0" fillId="0" borderId="5" xfId="0" applyNumberFormat="1" applyBorder="1" applyAlignment="1">
      <alignment horizontal="right"/>
    </xf>
    <xf numFmtId="43" fontId="4" fillId="0" borderId="1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left"/>
    </xf>
    <xf numFmtId="43" fontId="0" fillId="0" borderId="4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1" fontId="0" fillId="0" borderId="7" xfId="0" applyNumberFormat="1" applyFont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center" vertical="top" wrapText="1"/>
    </xf>
    <xf numFmtId="4" fontId="24" fillId="0" borderId="3" xfId="0" applyNumberFormat="1" applyFont="1" applyBorder="1" applyAlignment="1">
      <alignment horizontal="right" vertical="top" wrapText="1"/>
    </xf>
    <xf numFmtId="0" fontId="24" fillId="0" borderId="3" xfId="0" applyFont="1" applyBorder="1" applyAlignment="1">
      <alignment horizontal="right" vertical="top" wrapText="1"/>
    </xf>
    <xf numFmtId="1" fontId="0" fillId="0" borderId="1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5" xfId="0" applyNumberFormat="1" applyBorder="1" applyAlignment="1">
      <alignment horizontal="right"/>
    </xf>
    <xf numFmtId="0" fontId="28" fillId="0" borderId="4" xfId="0" applyFont="1" applyBorder="1" applyAlignment="1">
      <alignment horizontal="right" vertical="top" wrapText="1"/>
    </xf>
    <xf numFmtId="0" fontId="28" fillId="0" borderId="4" xfId="0" applyFont="1" applyBorder="1" applyAlignment="1">
      <alignment horizontal="center" vertical="top" wrapText="1"/>
    </xf>
    <xf numFmtId="4" fontId="28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43" fontId="3" fillId="0" borderId="1" xfId="0" applyNumberFormat="1" applyFont="1" applyBorder="1" applyAlignment="1">
      <alignment/>
    </xf>
    <xf numFmtId="164" fontId="0" fillId="0" borderId="4" xfId="0" applyNumberFormat="1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43" fontId="0" fillId="0" borderId="4" xfId="0" applyNumberFormat="1" applyFont="1" applyFill="1" applyBorder="1" applyAlignment="1">
      <alignment horizontal="right" vertical="top" wrapText="1"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0" fontId="6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10" fillId="0" borderId="25" xfId="0" applyNumberFormat="1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0" fillId="0" borderId="25" xfId="0" applyFont="1" applyBorder="1" applyAlignment="1">
      <alignment wrapText="1"/>
    </xf>
    <xf numFmtId="49" fontId="27" fillId="0" borderId="3" xfId="0" applyNumberFormat="1" applyFont="1" applyBorder="1" applyAlignment="1">
      <alignment horizontal="left" wrapText="1"/>
    </xf>
    <xf numFmtId="0" fontId="27" fillId="0" borderId="3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14" sqref="E14"/>
    </sheetView>
  </sheetViews>
  <sheetFormatPr defaultColWidth="9.00390625" defaultRowHeight="12.75"/>
  <cols>
    <col min="1" max="1" width="13.625" style="3" customWidth="1"/>
    <col min="2" max="2" width="10.25390625" style="1" customWidth="1"/>
    <col min="3" max="3" width="11.25390625" style="1" customWidth="1"/>
    <col min="4" max="4" width="8.375" style="1" customWidth="1"/>
    <col min="5" max="5" width="17.625" style="2" customWidth="1"/>
    <col min="6" max="6" width="21.00390625" style="1" customWidth="1"/>
    <col min="7" max="7" width="10.625" style="0" customWidth="1"/>
    <col min="8" max="8" width="11.125" style="0" customWidth="1"/>
    <col min="9" max="9" width="18.375" style="0" customWidth="1"/>
  </cols>
  <sheetData>
    <row r="1" spans="1:7" ht="25.5" customHeight="1" thickBot="1" thickTop="1">
      <c r="A1" s="597" t="s">
        <v>143</v>
      </c>
      <c r="B1" s="598"/>
      <c r="C1" s="598"/>
      <c r="D1" s="598"/>
      <c r="E1" s="598"/>
      <c r="F1" s="599"/>
      <c r="G1" t="s">
        <v>771</v>
      </c>
    </row>
    <row r="2" spans="1:9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  <c r="G2" s="156" t="s">
        <v>772</v>
      </c>
      <c r="H2" s="285" t="s">
        <v>823</v>
      </c>
      <c r="I2" s="286" t="s">
        <v>818</v>
      </c>
    </row>
    <row r="3" spans="1:9" s="13" customFormat="1" ht="15">
      <c r="A3" s="27" t="s">
        <v>0</v>
      </c>
      <c r="B3" s="28" t="s">
        <v>773</v>
      </c>
      <c r="C3" s="28">
        <v>27176</v>
      </c>
      <c r="D3" s="28" t="s">
        <v>3</v>
      </c>
      <c r="E3" s="30">
        <v>103268.8</v>
      </c>
      <c r="F3" s="28" t="s">
        <v>149</v>
      </c>
      <c r="G3" s="28" t="s">
        <v>1</v>
      </c>
      <c r="H3" s="29">
        <v>27141</v>
      </c>
      <c r="I3" s="30">
        <v>103135.8</v>
      </c>
    </row>
    <row r="4" spans="1:9" s="13" customFormat="1" ht="15">
      <c r="A4" s="31"/>
      <c r="B4" s="32" t="s">
        <v>774</v>
      </c>
      <c r="C4" s="32">
        <v>4088</v>
      </c>
      <c r="D4" s="32" t="s">
        <v>3</v>
      </c>
      <c r="E4" s="34">
        <v>15534.4</v>
      </c>
      <c r="F4" s="32" t="s">
        <v>149</v>
      </c>
      <c r="G4" s="32" t="s">
        <v>150</v>
      </c>
      <c r="H4" s="33" t="s">
        <v>151</v>
      </c>
      <c r="I4" s="34">
        <v>14702.2</v>
      </c>
    </row>
    <row r="5" spans="1:9" s="13" customFormat="1" ht="15">
      <c r="A5" s="31"/>
      <c r="B5" s="32" t="s">
        <v>775</v>
      </c>
      <c r="C5" s="32">
        <v>3703</v>
      </c>
      <c r="D5" s="32" t="s">
        <v>3</v>
      </c>
      <c r="E5" s="34">
        <v>14071.4</v>
      </c>
      <c r="F5" s="32" t="s">
        <v>149</v>
      </c>
      <c r="G5" s="32" t="s">
        <v>152</v>
      </c>
      <c r="H5" s="33">
        <v>3912</v>
      </c>
      <c r="I5" s="34">
        <v>14865.6</v>
      </c>
    </row>
    <row r="6" spans="1:9" s="13" customFormat="1" ht="15">
      <c r="A6" s="31"/>
      <c r="B6" s="32" t="s">
        <v>776</v>
      </c>
      <c r="C6" s="32">
        <v>6112</v>
      </c>
      <c r="D6" s="32" t="s">
        <v>3</v>
      </c>
      <c r="E6" s="34">
        <v>23225.6</v>
      </c>
      <c r="F6" s="32" t="s">
        <v>149</v>
      </c>
      <c r="G6" s="32" t="s">
        <v>153</v>
      </c>
      <c r="H6" s="33">
        <v>5874</v>
      </c>
      <c r="I6" s="34">
        <v>22321.2</v>
      </c>
    </row>
    <row r="7" spans="1:9" s="13" customFormat="1" ht="15.75" thickBot="1">
      <c r="A7" s="31"/>
      <c r="B7" s="32" t="s">
        <v>154</v>
      </c>
      <c r="C7" s="32"/>
      <c r="D7" s="32" t="s">
        <v>3</v>
      </c>
      <c r="E7" s="34"/>
      <c r="F7" s="32" t="s">
        <v>149</v>
      </c>
      <c r="G7" s="32" t="s">
        <v>154</v>
      </c>
      <c r="H7" s="33">
        <v>233</v>
      </c>
      <c r="I7" s="34">
        <v>885.4</v>
      </c>
    </row>
    <row r="8" spans="1:9" s="21" customFormat="1" ht="16.5" thickBot="1">
      <c r="A8" s="68" t="s">
        <v>24</v>
      </c>
      <c r="B8" s="69"/>
      <c r="C8" s="70">
        <f>SUM(C3:C7)</f>
        <v>41079</v>
      </c>
      <c r="D8" s="69"/>
      <c r="E8" s="71">
        <f>SUM(E3:E7)</f>
        <v>156100.2</v>
      </c>
      <c r="F8" s="69"/>
      <c r="G8" s="287"/>
      <c r="H8" s="288">
        <v>41029</v>
      </c>
      <c r="I8" s="71">
        <f>SUM(I3:I7)</f>
        <v>155910.2</v>
      </c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16" sqref="G16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6.1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27" t="s">
        <v>11</v>
      </c>
      <c r="B3" s="28" t="s">
        <v>308</v>
      </c>
      <c r="C3" s="30">
        <v>31713</v>
      </c>
      <c r="D3" s="28" t="s">
        <v>3</v>
      </c>
      <c r="E3" s="197">
        <v>545262</v>
      </c>
      <c r="F3" s="28" t="s">
        <v>321</v>
      </c>
    </row>
    <row r="4" spans="1:6" s="13" customFormat="1" ht="15">
      <c r="A4" s="31" t="s">
        <v>208</v>
      </c>
      <c r="B4" s="32" t="s">
        <v>309</v>
      </c>
      <c r="C4" s="34">
        <v>35</v>
      </c>
      <c r="D4" s="32" t="s">
        <v>3</v>
      </c>
      <c r="E4" s="198">
        <v>602</v>
      </c>
      <c r="F4" s="32" t="s">
        <v>321</v>
      </c>
    </row>
    <row r="5" spans="1:6" s="13" customFormat="1" ht="15">
      <c r="A5" s="31"/>
      <c r="B5" s="32" t="s">
        <v>310</v>
      </c>
      <c r="C5" s="34">
        <v>400</v>
      </c>
      <c r="D5" s="32" t="s">
        <v>3</v>
      </c>
      <c r="E5" s="198">
        <v>6877</v>
      </c>
      <c r="F5" s="32" t="s">
        <v>321</v>
      </c>
    </row>
    <row r="6" spans="1:6" s="13" customFormat="1" ht="15">
      <c r="A6" s="31"/>
      <c r="B6" s="32" t="s">
        <v>311</v>
      </c>
      <c r="C6" s="34">
        <v>423</v>
      </c>
      <c r="D6" s="32" t="s">
        <v>3</v>
      </c>
      <c r="E6" s="198">
        <v>7273</v>
      </c>
      <c r="F6" s="32" t="s">
        <v>321</v>
      </c>
    </row>
    <row r="7" spans="1:6" s="13" customFormat="1" ht="15">
      <c r="A7" s="31"/>
      <c r="B7" s="32" t="s">
        <v>312</v>
      </c>
      <c r="C7" s="34">
        <v>246</v>
      </c>
      <c r="D7" s="32" t="s">
        <v>3</v>
      </c>
      <c r="E7" s="198">
        <v>4230</v>
      </c>
      <c r="F7" s="32" t="s">
        <v>321</v>
      </c>
    </row>
    <row r="8" spans="1:6" s="13" customFormat="1" ht="15">
      <c r="A8" s="31"/>
      <c r="B8" s="32" t="s">
        <v>313</v>
      </c>
      <c r="C8" s="34">
        <v>5435</v>
      </c>
      <c r="D8" s="32" t="s">
        <v>3</v>
      </c>
      <c r="E8" s="198">
        <v>93448</v>
      </c>
      <c r="F8" s="32" t="s">
        <v>321</v>
      </c>
    </row>
    <row r="9" spans="1:6" s="13" customFormat="1" ht="15">
      <c r="A9" s="31"/>
      <c r="B9" s="32" t="s">
        <v>314</v>
      </c>
      <c r="C9" s="34">
        <v>7753</v>
      </c>
      <c r="D9" s="32" t="s">
        <v>3</v>
      </c>
      <c r="E9" s="198">
        <v>133302</v>
      </c>
      <c r="F9" s="32" t="s">
        <v>321</v>
      </c>
    </row>
    <row r="10" spans="1:6" s="13" customFormat="1" ht="15">
      <c r="A10" s="31"/>
      <c r="B10" s="32" t="s">
        <v>315</v>
      </c>
      <c r="C10" s="34">
        <v>3297</v>
      </c>
      <c r="D10" s="32" t="s">
        <v>3</v>
      </c>
      <c r="E10" s="198">
        <v>16000</v>
      </c>
      <c r="F10" s="32" t="s">
        <v>321</v>
      </c>
    </row>
    <row r="11" spans="1:6" ht="14.25">
      <c r="A11" s="31"/>
      <c r="B11" s="32" t="s">
        <v>316</v>
      </c>
      <c r="C11" s="34">
        <v>1106</v>
      </c>
      <c r="D11" s="32" t="s">
        <v>3</v>
      </c>
      <c r="E11" s="198">
        <v>19016</v>
      </c>
      <c r="F11" s="32" t="s">
        <v>321</v>
      </c>
    </row>
    <row r="12" spans="1:6" ht="14.25">
      <c r="A12" s="31"/>
      <c r="B12" s="32" t="s">
        <v>317</v>
      </c>
      <c r="C12" s="34">
        <v>6657</v>
      </c>
      <c r="D12" s="32" t="s">
        <v>3</v>
      </c>
      <c r="E12" s="198">
        <v>25297</v>
      </c>
      <c r="F12" s="32" t="s">
        <v>321</v>
      </c>
    </row>
    <row r="13" spans="1:6" ht="14.25">
      <c r="A13" s="31"/>
      <c r="B13" s="32" t="s">
        <v>318</v>
      </c>
      <c r="C13" s="34">
        <v>10815</v>
      </c>
      <c r="D13" s="32" t="s">
        <v>3</v>
      </c>
      <c r="E13" s="198">
        <v>41097</v>
      </c>
      <c r="F13" s="32" t="s">
        <v>321</v>
      </c>
    </row>
    <row r="14" spans="1:6" ht="14.25">
      <c r="A14" s="31"/>
      <c r="B14" s="32" t="s">
        <v>319</v>
      </c>
      <c r="C14" s="34">
        <v>121</v>
      </c>
      <c r="D14" s="32" t="s">
        <v>3</v>
      </c>
      <c r="E14" s="198">
        <v>460</v>
      </c>
      <c r="F14" s="32" t="s">
        <v>321</v>
      </c>
    </row>
    <row r="15" spans="1:6" ht="15" thickBot="1">
      <c r="A15" s="31"/>
      <c r="B15" s="32" t="s">
        <v>320</v>
      </c>
      <c r="C15" s="44">
        <v>500</v>
      </c>
      <c r="D15" s="32" t="s">
        <v>3</v>
      </c>
      <c r="E15" s="198">
        <v>1900</v>
      </c>
      <c r="F15" s="32" t="s">
        <v>321</v>
      </c>
    </row>
    <row r="16" spans="1:6" ht="15" thickBot="1">
      <c r="A16" s="90" t="s">
        <v>24</v>
      </c>
      <c r="B16" s="91"/>
      <c r="C16" s="199">
        <f>SUM(C3:C15)</f>
        <v>68501</v>
      </c>
      <c r="D16" s="91"/>
      <c r="E16" s="200">
        <f>SUM(E3:E15)</f>
        <v>894764</v>
      </c>
      <c r="F16" s="92"/>
    </row>
    <row r="17" spans="1:6" ht="14.25">
      <c r="A17" s="63"/>
      <c r="B17" s="64"/>
      <c r="C17" s="65"/>
      <c r="D17" s="64"/>
      <c r="E17" s="67"/>
      <c r="F17" s="64"/>
    </row>
    <row r="18" spans="1:6" ht="14.25">
      <c r="A18" s="63"/>
      <c r="B18" s="64"/>
      <c r="C18" s="65"/>
      <c r="D18" s="64"/>
      <c r="E18" s="67"/>
      <c r="F18" s="64"/>
    </row>
    <row r="19" spans="1:6" ht="14.25">
      <c r="A19" s="63"/>
      <c r="B19" s="64"/>
      <c r="C19" s="65"/>
      <c r="D19" s="64"/>
      <c r="E19" s="67"/>
      <c r="F19" s="64"/>
    </row>
    <row r="20" spans="1:6" ht="14.25">
      <c r="A20" s="63"/>
      <c r="B20" s="64"/>
      <c r="C20" s="65"/>
      <c r="D20" s="64"/>
      <c r="E20" s="67"/>
      <c r="F20" s="64"/>
    </row>
    <row r="21" spans="1:6" ht="14.25">
      <c r="A21" s="63"/>
      <c r="B21" s="64"/>
      <c r="C21" s="65"/>
      <c r="D21" s="64"/>
      <c r="E21" s="67"/>
      <c r="F21" s="64"/>
    </row>
    <row r="22" spans="1:6" ht="14.25">
      <c r="A22" s="63"/>
      <c r="B22" s="64"/>
      <c r="C22" s="65"/>
      <c r="D22" s="64"/>
      <c r="E22" s="67"/>
      <c r="F22" s="64"/>
    </row>
    <row r="23" spans="1:6" ht="14.25">
      <c r="A23" s="63"/>
      <c r="B23" s="64"/>
      <c r="C23" s="65"/>
      <c r="D23" s="64"/>
      <c r="E23" s="67"/>
      <c r="F23" s="64"/>
    </row>
    <row r="24" spans="1:6" ht="14.25">
      <c r="A24" s="63"/>
      <c r="B24" s="64"/>
      <c r="C24" s="65"/>
      <c r="D24" s="64"/>
      <c r="E24" s="67"/>
      <c r="F24" s="64"/>
    </row>
    <row r="25" spans="1:6" ht="14.25">
      <c r="A25" s="63"/>
      <c r="B25" s="64"/>
      <c r="C25" s="65"/>
      <c r="D25" s="64"/>
      <c r="E25" s="67"/>
      <c r="F25" s="64"/>
    </row>
    <row r="26" spans="1:6" ht="14.25">
      <c r="A26" s="63"/>
      <c r="B26" s="64"/>
      <c r="C26" s="65"/>
      <c r="D26" s="64"/>
      <c r="E26" s="67"/>
      <c r="F26" s="64"/>
    </row>
    <row r="27" spans="1:6" ht="12.75">
      <c r="A27" s="67"/>
      <c r="B27" s="67"/>
      <c r="C27" s="67"/>
      <c r="D27" s="67"/>
      <c r="E27" s="67"/>
      <c r="F27" s="67"/>
    </row>
    <row r="28" spans="1:6" ht="12.75">
      <c r="A28" s="67"/>
      <c r="B28" s="67"/>
      <c r="C28" s="67"/>
      <c r="D28" s="67"/>
      <c r="E28" s="67"/>
      <c r="F28" s="67"/>
    </row>
    <row r="29" spans="1:6" ht="12.75">
      <c r="A29" s="67"/>
      <c r="B29" s="67"/>
      <c r="C29" s="67"/>
      <c r="D29" s="67"/>
      <c r="E29" s="67"/>
      <c r="F29" s="67"/>
    </row>
    <row r="30" spans="1:6" ht="12.75">
      <c r="A30" s="67"/>
      <c r="B30" s="67"/>
      <c r="C30" s="67"/>
      <c r="D30" s="67"/>
      <c r="E30" s="67"/>
      <c r="F30" s="67"/>
    </row>
    <row r="31" spans="1:6" ht="12.75">
      <c r="A31" s="67"/>
      <c r="B31" s="67"/>
      <c r="C31" s="67"/>
      <c r="D31" s="67"/>
      <c r="E31" s="67"/>
      <c r="F31" s="67"/>
    </row>
    <row r="32" spans="1:6" ht="12.75">
      <c r="A32" s="67"/>
      <c r="B32" s="67"/>
      <c r="C32" s="67"/>
      <c r="D32" s="67"/>
      <c r="E32" s="67"/>
      <c r="F32" s="67"/>
    </row>
    <row r="33" spans="1:6" ht="12.75">
      <c r="A33" s="67"/>
      <c r="B33" s="67"/>
      <c r="C33" s="67"/>
      <c r="D33" s="67"/>
      <c r="E33" s="67"/>
      <c r="F33" s="67"/>
    </row>
    <row r="34" spans="1:6" ht="12.75">
      <c r="A34" s="67"/>
      <c r="B34" s="67"/>
      <c r="C34" s="67"/>
      <c r="D34" s="67"/>
      <c r="E34" s="67"/>
      <c r="F34" s="67"/>
    </row>
    <row r="35" spans="1:6" ht="12.75">
      <c r="A35" s="67"/>
      <c r="B35" s="67"/>
      <c r="C35" s="67"/>
      <c r="D35" s="67"/>
      <c r="E35" s="67"/>
      <c r="F35" s="67"/>
    </row>
  </sheetData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3">
      <selection activeCell="H44" sqref="H44"/>
    </sheetView>
  </sheetViews>
  <sheetFormatPr defaultColWidth="9.00390625" defaultRowHeight="12.75"/>
  <cols>
    <col min="1" max="1" width="13.625" style="3" customWidth="1"/>
    <col min="2" max="2" width="12.75390625" style="10" customWidth="1"/>
    <col min="3" max="3" width="13.00390625" style="11" customWidth="1"/>
    <col min="4" max="4" width="7.75390625" style="10" customWidth="1"/>
    <col min="5" max="5" width="21.00390625" style="12" customWidth="1"/>
    <col min="6" max="6" width="19.75390625" style="10" customWidth="1"/>
    <col min="7" max="16384" width="9.125" style="13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ht="16.5" thickTop="1">
      <c r="A3" s="6" t="s">
        <v>11</v>
      </c>
      <c r="B3" s="188" t="s">
        <v>2</v>
      </c>
      <c r="C3" s="189">
        <v>4106</v>
      </c>
      <c r="D3" s="188" t="s">
        <v>3</v>
      </c>
      <c r="E3" s="190">
        <v>15602.8</v>
      </c>
      <c r="F3" s="188" t="s">
        <v>4</v>
      </c>
    </row>
    <row r="4" spans="1:6" ht="15.75">
      <c r="A4" s="7" t="s">
        <v>10</v>
      </c>
      <c r="B4" s="32" t="s">
        <v>5</v>
      </c>
      <c r="C4" s="192">
        <v>4286</v>
      </c>
      <c r="D4" s="32" t="s">
        <v>3</v>
      </c>
      <c r="E4" s="34">
        <v>16286.8</v>
      </c>
      <c r="F4" s="32" t="s">
        <v>4</v>
      </c>
    </row>
    <row r="5" spans="1:6" ht="15.75">
      <c r="A5" s="7"/>
      <c r="B5" s="32" t="s">
        <v>6</v>
      </c>
      <c r="C5" s="192">
        <v>40752</v>
      </c>
      <c r="D5" s="32" t="s">
        <v>3</v>
      </c>
      <c r="E5" s="34">
        <v>154857.6</v>
      </c>
      <c r="F5" s="32" t="s">
        <v>4</v>
      </c>
    </row>
    <row r="6" spans="1:6" ht="15.75">
      <c r="A6" s="7"/>
      <c r="B6" s="32" t="s">
        <v>7</v>
      </c>
      <c r="C6" s="192">
        <v>17054</v>
      </c>
      <c r="D6" s="32" t="s">
        <v>3</v>
      </c>
      <c r="E6" s="34">
        <v>64805.2</v>
      </c>
      <c r="F6" s="32" t="s">
        <v>4</v>
      </c>
    </row>
    <row r="7" spans="1:6" ht="15.75">
      <c r="A7" s="7"/>
      <c r="B7" s="32" t="s">
        <v>8</v>
      </c>
      <c r="C7" s="192">
        <v>780</v>
      </c>
      <c r="D7" s="32" t="s">
        <v>3</v>
      </c>
      <c r="E7" s="34">
        <v>2964</v>
      </c>
      <c r="F7" s="32" t="s">
        <v>4</v>
      </c>
    </row>
    <row r="8" spans="1:6" ht="15.75">
      <c r="A8" s="7"/>
      <c r="B8" s="32" t="s">
        <v>9</v>
      </c>
      <c r="C8" s="192">
        <v>4219</v>
      </c>
      <c r="D8" s="32" t="s">
        <v>3</v>
      </c>
      <c r="E8" s="34">
        <v>16032.2</v>
      </c>
      <c r="F8" s="32" t="s">
        <v>4</v>
      </c>
    </row>
    <row r="9" spans="1:6" s="20" customFormat="1" ht="12">
      <c r="A9" s="17" t="s">
        <v>12</v>
      </c>
      <c r="B9" s="17"/>
      <c r="C9" s="18">
        <f>SUM(C3:C8)</f>
        <v>71197</v>
      </c>
      <c r="D9" s="17"/>
      <c r="E9" s="19">
        <f>SUM(E3:E8)</f>
        <v>270548.60000000003</v>
      </c>
      <c r="F9" s="17"/>
    </row>
    <row r="10" spans="1:6" ht="15.75">
      <c r="A10" s="7"/>
      <c r="B10" s="32" t="s">
        <v>13</v>
      </c>
      <c r="C10" s="192">
        <v>264</v>
      </c>
      <c r="D10" s="32" t="s">
        <v>3</v>
      </c>
      <c r="E10" s="34">
        <v>1448</v>
      </c>
      <c r="F10" s="32" t="s">
        <v>14</v>
      </c>
    </row>
    <row r="11" spans="1:6" ht="15.75">
      <c r="A11" s="7"/>
      <c r="B11" s="32" t="s">
        <v>15</v>
      </c>
      <c r="C11" s="192">
        <v>18334</v>
      </c>
      <c r="D11" s="32" t="s">
        <v>3</v>
      </c>
      <c r="E11" s="34">
        <v>73005</v>
      </c>
      <c r="F11" s="32" t="s">
        <v>14</v>
      </c>
    </row>
    <row r="12" spans="1:7" ht="15.75">
      <c r="A12" s="7"/>
      <c r="B12" s="32" t="s">
        <v>16</v>
      </c>
      <c r="C12" s="192">
        <v>86802</v>
      </c>
      <c r="D12" s="32" t="s">
        <v>3</v>
      </c>
      <c r="E12" s="34">
        <v>516682</v>
      </c>
      <c r="F12" s="32" t="s">
        <v>14</v>
      </c>
      <c r="G12" s="13" t="s">
        <v>33</v>
      </c>
    </row>
    <row r="13" spans="1:6" ht="15.75">
      <c r="A13" s="7"/>
      <c r="B13" s="32" t="s">
        <v>17</v>
      </c>
      <c r="C13" s="192">
        <v>50460</v>
      </c>
      <c r="D13" s="32" t="s">
        <v>3</v>
      </c>
      <c r="E13" s="34">
        <v>89642</v>
      </c>
      <c r="F13" s="32" t="s">
        <v>14</v>
      </c>
    </row>
    <row r="14" spans="1:6" ht="15.75">
      <c r="A14" s="7"/>
      <c r="B14" s="32" t="s">
        <v>18</v>
      </c>
      <c r="C14" s="192">
        <v>9564</v>
      </c>
      <c r="D14" s="32" t="s">
        <v>3</v>
      </c>
      <c r="E14" s="34">
        <v>36343</v>
      </c>
      <c r="F14" s="32" t="s">
        <v>14</v>
      </c>
    </row>
    <row r="15" spans="1:6" ht="15.75">
      <c r="A15" s="7"/>
      <c r="B15" s="32" t="s">
        <v>19</v>
      </c>
      <c r="C15" s="192">
        <v>10289</v>
      </c>
      <c r="D15" s="32" t="s">
        <v>3</v>
      </c>
      <c r="E15" s="34">
        <v>39087</v>
      </c>
      <c r="F15" s="32" t="s">
        <v>14</v>
      </c>
    </row>
    <row r="16" spans="1:6" ht="15.75">
      <c r="A16" s="7"/>
      <c r="B16" s="32" t="s">
        <v>20</v>
      </c>
      <c r="C16" s="192">
        <v>39257</v>
      </c>
      <c r="D16" s="32" t="s">
        <v>3</v>
      </c>
      <c r="E16" s="34">
        <v>149177</v>
      </c>
      <c r="F16" s="32" t="s">
        <v>14</v>
      </c>
    </row>
    <row r="17" spans="1:6" s="20" customFormat="1" ht="12">
      <c r="A17" s="17" t="s">
        <v>12</v>
      </c>
      <c r="B17" s="17"/>
      <c r="C17" s="18">
        <f>SUM(C10:C16)</f>
        <v>214970</v>
      </c>
      <c r="D17" s="17"/>
      <c r="E17" s="19">
        <f>SUM(E10:E16)</f>
        <v>905384</v>
      </c>
      <c r="F17" s="17"/>
    </row>
    <row r="18" spans="1:6" ht="15.75">
      <c r="A18" s="7"/>
      <c r="B18" s="32" t="s">
        <v>21</v>
      </c>
      <c r="C18" s="192">
        <v>9167</v>
      </c>
      <c r="D18" s="32" t="s">
        <v>3</v>
      </c>
      <c r="E18" s="34">
        <v>34834.6</v>
      </c>
      <c r="F18" s="32" t="s">
        <v>22</v>
      </c>
    </row>
    <row r="19" spans="1:6" ht="15.75">
      <c r="A19" s="7"/>
      <c r="B19" s="32" t="s">
        <v>23</v>
      </c>
      <c r="C19" s="192">
        <v>13603</v>
      </c>
      <c r="D19" s="32" t="s">
        <v>3</v>
      </c>
      <c r="E19" s="34">
        <v>51691.4</v>
      </c>
      <c r="F19" s="32" t="s">
        <v>22</v>
      </c>
    </row>
    <row r="20" spans="1:6" s="20" customFormat="1" ht="12">
      <c r="A20" s="17" t="s">
        <v>12</v>
      </c>
      <c r="B20" s="17"/>
      <c r="C20" s="18">
        <f>SUM(C18:C19)</f>
        <v>22770</v>
      </c>
      <c r="D20" s="17"/>
      <c r="E20" s="19">
        <f>SUM(E18:E19)</f>
        <v>86526</v>
      </c>
      <c r="F20" s="17"/>
    </row>
    <row r="21" spans="1:6" ht="15.75">
      <c r="A21" s="4"/>
      <c r="B21" s="36" t="s">
        <v>25</v>
      </c>
      <c r="C21" s="193">
        <v>3155</v>
      </c>
      <c r="D21" s="36" t="s">
        <v>3</v>
      </c>
      <c r="E21" s="38">
        <v>11989</v>
      </c>
      <c r="F21" s="36" t="s">
        <v>26</v>
      </c>
    </row>
    <row r="22" spans="1:6" s="20" customFormat="1" ht="12">
      <c r="A22" s="17" t="s">
        <v>12</v>
      </c>
      <c r="B22" s="17"/>
      <c r="C22" s="18">
        <v>3155</v>
      </c>
      <c r="D22" s="17"/>
      <c r="E22" s="19">
        <v>11989</v>
      </c>
      <c r="F22" s="17"/>
    </row>
    <row r="23" spans="1:6" ht="15">
      <c r="A23" s="8" t="s">
        <v>29</v>
      </c>
      <c r="B23" s="40" t="s">
        <v>939</v>
      </c>
      <c r="C23" s="195">
        <v>231659</v>
      </c>
      <c r="D23" s="40" t="s">
        <v>27</v>
      </c>
      <c r="E23" s="196">
        <v>694977</v>
      </c>
      <c r="F23" s="40" t="s">
        <v>28</v>
      </c>
    </row>
    <row r="24" spans="1:6" ht="15">
      <c r="A24" s="9" t="s">
        <v>32</v>
      </c>
      <c r="B24" s="32" t="s">
        <v>30</v>
      </c>
      <c r="C24" s="192">
        <v>1891</v>
      </c>
      <c r="D24" s="32" t="s">
        <v>31</v>
      </c>
      <c r="E24" s="34">
        <v>385764</v>
      </c>
      <c r="F24" s="32" t="s">
        <v>28</v>
      </c>
    </row>
    <row r="25" spans="1:6" s="20" customFormat="1" ht="12.75" thickBot="1">
      <c r="A25" s="306" t="s">
        <v>12</v>
      </c>
      <c r="B25" s="306"/>
      <c r="C25" s="307">
        <f>SUM(C23:C24)</f>
        <v>233550</v>
      </c>
      <c r="D25" s="306"/>
      <c r="E25" s="308">
        <f>SUM(E23:E24)</f>
        <v>1080741</v>
      </c>
      <c r="F25" s="306"/>
    </row>
    <row r="26" spans="1:6" ht="15.75">
      <c r="A26" s="309"/>
      <c r="B26" s="28" t="s">
        <v>903</v>
      </c>
      <c r="C26" s="218">
        <v>363228</v>
      </c>
      <c r="D26" s="28" t="s">
        <v>3</v>
      </c>
      <c r="E26" s="30">
        <v>1380266.4</v>
      </c>
      <c r="F26" s="28" t="s">
        <v>912</v>
      </c>
    </row>
    <row r="27" spans="1:6" ht="15.75">
      <c r="A27" s="7"/>
      <c r="B27" s="32" t="s">
        <v>904</v>
      </c>
      <c r="C27" s="192">
        <v>370</v>
      </c>
      <c r="D27" s="32" t="s">
        <v>3</v>
      </c>
      <c r="E27" s="34">
        <v>1406</v>
      </c>
      <c r="F27" s="32" t="s">
        <v>912</v>
      </c>
    </row>
    <row r="28" spans="1:6" ht="15.75">
      <c r="A28" s="7"/>
      <c r="B28" s="32" t="s">
        <v>905</v>
      </c>
      <c r="C28" s="192">
        <v>318411</v>
      </c>
      <c r="D28" s="32" t="s">
        <v>3</v>
      </c>
      <c r="E28" s="34">
        <v>1209961.8</v>
      </c>
      <c r="F28" s="32" t="s">
        <v>912</v>
      </c>
    </row>
    <row r="29" spans="1:6" ht="15.75">
      <c r="A29" s="7"/>
      <c r="B29" s="32" t="s">
        <v>906</v>
      </c>
      <c r="C29" s="192">
        <v>1571</v>
      </c>
      <c r="D29" s="32" t="s">
        <v>31</v>
      </c>
      <c r="E29" s="34">
        <v>2670700</v>
      </c>
      <c r="F29" s="32" t="s">
        <v>912</v>
      </c>
    </row>
    <row r="30" spans="1:6" ht="15.75">
      <c r="A30" s="7"/>
      <c r="B30" s="32" t="s">
        <v>907</v>
      </c>
      <c r="C30" s="192">
        <v>7261</v>
      </c>
      <c r="D30" s="32" t="s">
        <v>31</v>
      </c>
      <c r="E30" s="34">
        <v>12343700</v>
      </c>
      <c r="F30" s="32" t="s">
        <v>912</v>
      </c>
    </row>
    <row r="31" spans="1:6" ht="15.75">
      <c r="A31" s="7"/>
      <c r="B31" s="32" t="s">
        <v>908</v>
      </c>
      <c r="C31" s="192">
        <v>954</v>
      </c>
      <c r="D31" s="32" t="s">
        <v>31</v>
      </c>
      <c r="E31" s="34">
        <v>1621800</v>
      </c>
      <c r="F31" s="32" t="s">
        <v>912</v>
      </c>
    </row>
    <row r="32" spans="1:6" ht="15.75">
      <c r="A32" s="7"/>
      <c r="B32" s="32" t="s">
        <v>909</v>
      </c>
      <c r="C32" s="192">
        <v>39</v>
      </c>
      <c r="D32" s="32" t="s">
        <v>31</v>
      </c>
      <c r="E32" s="34">
        <v>66300</v>
      </c>
      <c r="F32" s="32" t="s">
        <v>912</v>
      </c>
    </row>
    <row r="33" spans="1:6" ht="15.75">
      <c r="A33" s="7"/>
      <c r="B33" s="32" t="s">
        <v>910</v>
      </c>
      <c r="C33" s="192">
        <v>572</v>
      </c>
      <c r="D33" s="32" t="s">
        <v>31</v>
      </c>
      <c r="E33" s="34">
        <v>972400</v>
      </c>
      <c r="F33" s="32" t="s">
        <v>912</v>
      </c>
    </row>
    <row r="34" spans="1:6" ht="15.75">
      <c r="A34" s="7"/>
      <c r="B34" s="32" t="s">
        <v>911</v>
      </c>
      <c r="C34" s="192">
        <v>1621</v>
      </c>
      <c r="D34" s="32" t="s">
        <v>27</v>
      </c>
      <c r="E34" s="34">
        <v>4863</v>
      </c>
      <c r="F34" s="32" t="s">
        <v>912</v>
      </c>
    </row>
    <row r="35" spans="1:6" s="20" customFormat="1" ht="12">
      <c r="A35" s="17" t="s">
        <v>12</v>
      </c>
      <c r="B35" s="17"/>
      <c r="C35" s="18">
        <f>SUM(C26:C34)</f>
        <v>694027</v>
      </c>
      <c r="D35" s="17"/>
      <c r="E35" s="19">
        <f>SUM(E26:E34)</f>
        <v>20271397.2</v>
      </c>
      <c r="F35" s="17"/>
    </row>
    <row r="36" spans="1:6" ht="15.75">
      <c r="A36" s="432"/>
      <c r="B36" s="40" t="s">
        <v>837</v>
      </c>
      <c r="C36" s="195">
        <v>34</v>
      </c>
      <c r="D36" s="40" t="s">
        <v>3</v>
      </c>
      <c r="E36" s="196">
        <v>129.2</v>
      </c>
      <c r="F36" s="40" t="s">
        <v>1276</v>
      </c>
    </row>
    <row r="37" spans="1:6" ht="15.75">
      <c r="A37" s="7"/>
      <c r="B37" s="32" t="s">
        <v>1277</v>
      </c>
      <c r="C37" s="192">
        <v>4</v>
      </c>
      <c r="D37" s="32" t="s">
        <v>3</v>
      </c>
      <c r="E37" s="34">
        <v>15.2</v>
      </c>
      <c r="F37" s="32" t="s">
        <v>1276</v>
      </c>
    </row>
    <row r="38" spans="1:6" ht="15.75">
      <c r="A38" s="433"/>
      <c r="B38" s="211" t="s">
        <v>1278</v>
      </c>
      <c r="C38" s="219">
        <v>672</v>
      </c>
      <c r="D38" s="211" t="s">
        <v>3</v>
      </c>
      <c r="E38" s="212">
        <v>2553.6</v>
      </c>
      <c r="F38" s="211" t="s">
        <v>1276</v>
      </c>
    </row>
    <row r="39" spans="1:6" s="20" customFormat="1" ht="12">
      <c r="A39" s="17" t="s">
        <v>12</v>
      </c>
      <c r="B39" s="17"/>
      <c r="C39" s="18">
        <f>SUM(C36:C38)</f>
        <v>710</v>
      </c>
      <c r="D39" s="17"/>
      <c r="E39" s="434">
        <f>SUM(E36:E38)</f>
        <v>2698</v>
      </c>
      <c r="F39" s="17"/>
    </row>
    <row r="40" spans="1:6" s="56" customFormat="1" ht="12.75">
      <c r="A40" s="36"/>
      <c r="B40" s="36" t="s">
        <v>1379</v>
      </c>
      <c r="C40" s="193">
        <v>6571</v>
      </c>
      <c r="D40" s="36" t="s">
        <v>27</v>
      </c>
      <c r="E40" s="38">
        <v>19713</v>
      </c>
      <c r="F40" s="36" t="s">
        <v>1380</v>
      </c>
    </row>
    <row r="41" spans="1:6" s="56" customFormat="1" ht="13.5" thickBot="1">
      <c r="A41" s="40"/>
      <c r="B41" s="40" t="s">
        <v>1441</v>
      </c>
      <c r="C41" s="195">
        <v>32157</v>
      </c>
      <c r="D41" s="40" t="s">
        <v>362</v>
      </c>
      <c r="E41" s="558">
        <v>160785</v>
      </c>
      <c r="F41" s="40" t="s">
        <v>1442</v>
      </c>
    </row>
    <row r="42" spans="1:6" s="20" customFormat="1" ht="12.75" thickBot="1">
      <c r="A42" s="559" t="s">
        <v>24</v>
      </c>
      <c r="B42" s="559"/>
      <c r="C42" s="560">
        <f>C9+C17+C20+C22+C25+C35+C39+C40+C41</f>
        <v>1279107</v>
      </c>
      <c r="D42" s="559"/>
      <c r="E42" s="561">
        <f>E9+E17+E20+E22+E25+E35+E39+E40+E41</f>
        <v>22809781.8</v>
      </c>
      <c r="F42" s="559"/>
    </row>
    <row r="43" spans="1:6" s="56" customFormat="1" ht="12.75">
      <c r="A43" s="278"/>
      <c r="B43" s="278"/>
      <c r="C43" s="279"/>
      <c r="D43" s="278"/>
      <c r="E43" s="280"/>
      <c r="F43" s="278"/>
    </row>
    <row r="44" spans="1:6" s="56" customFormat="1" ht="12.75">
      <c r="A44" s="278"/>
      <c r="B44" s="278"/>
      <c r="C44" s="279"/>
      <c r="D44" s="278"/>
      <c r="E44" s="280"/>
      <c r="F44" s="278"/>
    </row>
    <row r="45" spans="1:6" s="56" customFormat="1" ht="12.75">
      <c r="A45" s="278"/>
      <c r="B45" s="278"/>
      <c r="C45" s="279"/>
      <c r="D45" s="278"/>
      <c r="E45" s="280"/>
      <c r="F45" s="278"/>
    </row>
    <row r="46" spans="1:6" s="56" customFormat="1" ht="12.75">
      <c r="A46" s="278"/>
      <c r="B46" s="278"/>
      <c r="C46" s="279"/>
      <c r="D46" s="278"/>
      <c r="E46" s="280"/>
      <c r="F46" s="278"/>
    </row>
    <row r="47" spans="1:6" s="56" customFormat="1" ht="12.75">
      <c r="A47" s="278"/>
      <c r="B47" s="278"/>
      <c r="C47" s="279"/>
      <c r="D47" s="278"/>
      <c r="E47" s="280"/>
      <c r="F47" s="278"/>
    </row>
    <row r="48" spans="1:6" s="56" customFormat="1" ht="12.75">
      <c r="A48" s="278"/>
      <c r="B48" s="278"/>
      <c r="C48" s="279"/>
      <c r="D48" s="278"/>
      <c r="E48" s="280"/>
      <c r="F48" s="278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0">
      <selection activeCell="F27" sqref="F27"/>
    </sheetView>
  </sheetViews>
  <sheetFormatPr defaultColWidth="9.00390625" defaultRowHeight="12.75"/>
  <cols>
    <col min="1" max="1" width="13.625" style="3" customWidth="1"/>
    <col min="2" max="2" width="12.75390625" style="10" customWidth="1"/>
    <col min="3" max="3" width="13.00390625" style="11" customWidth="1"/>
    <col min="4" max="4" width="8.625" style="10" customWidth="1"/>
    <col min="5" max="5" width="19.375" style="12" customWidth="1"/>
    <col min="6" max="6" width="17.875" style="10" customWidth="1"/>
    <col min="7" max="16384" width="9.125" style="13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ht="16.5" thickTop="1">
      <c r="A3" s="6" t="s">
        <v>34</v>
      </c>
      <c r="B3" s="188" t="s">
        <v>35</v>
      </c>
      <c r="C3" s="189">
        <v>23773</v>
      </c>
      <c r="D3" s="188" t="s">
        <v>3</v>
      </c>
      <c r="E3" s="190">
        <v>90337.4</v>
      </c>
      <c r="F3" s="188" t="s">
        <v>51</v>
      </c>
    </row>
    <row r="4" spans="1:6" ht="15.75">
      <c r="A4" s="7"/>
      <c r="B4" s="32" t="s">
        <v>36</v>
      </c>
      <c r="C4" s="192">
        <v>23443</v>
      </c>
      <c r="D4" s="32" t="s">
        <v>3</v>
      </c>
      <c r="E4" s="34">
        <v>89083.4</v>
      </c>
      <c r="F4" s="32" t="s">
        <v>51</v>
      </c>
    </row>
    <row r="5" spans="1:6" ht="15.75">
      <c r="A5" s="7"/>
      <c r="B5" s="32" t="s">
        <v>37</v>
      </c>
      <c r="C5" s="192">
        <v>29138</v>
      </c>
      <c r="D5" s="32" t="s">
        <v>3</v>
      </c>
      <c r="E5" s="34">
        <v>110724.4</v>
      </c>
      <c r="F5" s="32" t="s">
        <v>51</v>
      </c>
    </row>
    <row r="6" spans="1:6" ht="15.75">
      <c r="A6" s="7"/>
      <c r="B6" s="32" t="s">
        <v>38</v>
      </c>
      <c r="C6" s="192">
        <v>10226</v>
      </c>
      <c r="D6" s="32" t="s">
        <v>3</v>
      </c>
      <c r="E6" s="34">
        <v>38858.8</v>
      </c>
      <c r="F6" s="32" t="s">
        <v>51</v>
      </c>
    </row>
    <row r="7" spans="1:6" ht="15.75">
      <c r="A7" s="7"/>
      <c r="B7" s="32" t="s">
        <v>39</v>
      </c>
      <c r="C7" s="192">
        <v>51</v>
      </c>
      <c r="D7" s="32" t="s">
        <v>3</v>
      </c>
      <c r="E7" s="34">
        <v>193.8</v>
      </c>
      <c r="F7" s="32" t="s">
        <v>51</v>
      </c>
    </row>
    <row r="8" spans="1:6" ht="15.75">
      <c r="A8" s="7"/>
      <c r="B8" s="32" t="s">
        <v>40</v>
      </c>
      <c r="C8" s="192">
        <v>27539</v>
      </c>
      <c r="D8" s="32" t="s">
        <v>3</v>
      </c>
      <c r="E8" s="34">
        <v>104648.2</v>
      </c>
      <c r="F8" s="32" t="s">
        <v>51</v>
      </c>
    </row>
    <row r="9" spans="1:6" ht="15.75">
      <c r="A9" s="7"/>
      <c r="B9" s="32" t="s">
        <v>41</v>
      </c>
      <c r="C9" s="192">
        <v>19437</v>
      </c>
      <c r="D9" s="32" t="s">
        <v>3</v>
      </c>
      <c r="E9" s="34">
        <v>73860.6</v>
      </c>
      <c r="F9" s="32" t="s">
        <v>51</v>
      </c>
    </row>
    <row r="10" spans="1:6" ht="15.75">
      <c r="A10" s="7"/>
      <c r="B10" s="32" t="s">
        <v>42</v>
      </c>
      <c r="C10" s="192">
        <v>5581</v>
      </c>
      <c r="D10" s="32" t="s">
        <v>3</v>
      </c>
      <c r="E10" s="34">
        <v>21207.78</v>
      </c>
      <c r="F10" s="32" t="s">
        <v>51</v>
      </c>
    </row>
    <row r="11" spans="1:6" ht="15.75">
      <c r="A11" s="7"/>
      <c r="B11" s="32" t="s">
        <v>43</v>
      </c>
      <c r="C11" s="192">
        <v>1005</v>
      </c>
      <c r="D11" s="32" t="s">
        <v>3</v>
      </c>
      <c r="E11" s="34">
        <v>3819</v>
      </c>
      <c r="F11" s="32" t="s">
        <v>51</v>
      </c>
    </row>
    <row r="12" spans="1:6" ht="15.75">
      <c r="A12" s="7"/>
      <c r="B12" s="32" t="s">
        <v>44</v>
      </c>
      <c r="C12" s="192">
        <v>1255</v>
      </c>
      <c r="D12" s="32" t="s">
        <v>3</v>
      </c>
      <c r="E12" s="34">
        <v>4769</v>
      </c>
      <c r="F12" s="32" t="s">
        <v>51</v>
      </c>
    </row>
    <row r="13" spans="1:6" ht="15.75">
      <c r="A13" s="7"/>
      <c r="B13" s="32" t="s">
        <v>45</v>
      </c>
      <c r="C13" s="192">
        <v>8223</v>
      </c>
      <c r="D13" s="32" t="s">
        <v>3</v>
      </c>
      <c r="E13" s="34">
        <v>197350</v>
      </c>
      <c r="F13" s="32" t="s">
        <v>51</v>
      </c>
    </row>
    <row r="14" spans="1:6" ht="15.75">
      <c r="A14" s="7"/>
      <c r="B14" s="32" t="s">
        <v>46</v>
      </c>
      <c r="C14" s="192">
        <v>10257</v>
      </c>
      <c r="D14" s="32" t="s">
        <v>3</v>
      </c>
      <c r="E14" s="34">
        <v>246170</v>
      </c>
      <c r="F14" s="32" t="s">
        <v>51</v>
      </c>
    </row>
    <row r="15" spans="1:6" ht="15.75">
      <c r="A15" s="7"/>
      <c r="B15" s="32" t="s">
        <v>47</v>
      </c>
      <c r="C15" s="192">
        <v>2973</v>
      </c>
      <c r="D15" s="32" t="s">
        <v>3</v>
      </c>
      <c r="E15" s="34">
        <v>71342</v>
      </c>
      <c r="F15" s="32" t="s">
        <v>51</v>
      </c>
    </row>
    <row r="16" spans="1:6" ht="15.75">
      <c r="A16" s="7"/>
      <c r="B16" s="32" t="s">
        <v>48</v>
      </c>
      <c r="C16" s="192">
        <v>440</v>
      </c>
      <c r="D16" s="32" t="s">
        <v>3</v>
      </c>
      <c r="E16" s="34">
        <v>10575</v>
      </c>
      <c r="F16" s="32" t="s">
        <v>51</v>
      </c>
    </row>
    <row r="17" spans="1:6" ht="15.75">
      <c r="A17" s="7"/>
      <c r="B17" s="32" t="s">
        <v>49</v>
      </c>
      <c r="C17" s="192">
        <v>3293</v>
      </c>
      <c r="D17" s="32" t="s">
        <v>31</v>
      </c>
      <c r="E17" s="34">
        <v>79018</v>
      </c>
      <c r="F17" s="32" t="s">
        <v>51</v>
      </c>
    </row>
    <row r="18" spans="1:6" ht="15.75">
      <c r="A18" s="7"/>
      <c r="B18" s="32" t="s">
        <v>50</v>
      </c>
      <c r="C18" s="192">
        <v>10993</v>
      </c>
      <c r="D18" s="32" t="s">
        <v>3</v>
      </c>
      <c r="E18" s="34">
        <v>225000</v>
      </c>
      <c r="F18" s="32" t="s">
        <v>51</v>
      </c>
    </row>
    <row r="19" spans="1:6" s="20" customFormat="1" ht="12">
      <c r="A19" s="17" t="s">
        <v>1378</v>
      </c>
      <c r="B19" s="17"/>
      <c r="C19" s="18">
        <f>SUM(C3:C18)</f>
        <v>177627</v>
      </c>
      <c r="D19" s="17"/>
      <c r="E19" s="19">
        <f>SUM(E3:E18)</f>
        <v>1366957.38</v>
      </c>
      <c r="F19" s="17"/>
    </row>
    <row r="20" spans="1:6" s="56" customFormat="1" ht="12.75">
      <c r="A20" s="343"/>
      <c r="B20" s="36" t="s">
        <v>1274</v>
      </c>
      <c r="C20" s="193">
        <v>31671</v>
      </c>
      <c r="D20" s="36" t="s">
        <v>3</v>
      </c>
      <c r="E20" s="38">
        <v>120349.8</v>
      </c>
      <c r="F20" s="36" t="s">
        <v>1275</v>
      </c>
    </row>
    <row r="21" spans="1:6" s="56" customFormat="1" ht="12.75">
      <c r="A21" s="343"/>
      <c r="B21" s="36" t="s">
        <v>1376</v>
      </c>
      <c r="C21" s="193">
        <v>35</v>
      </c>
      <c r="D21" s="36" t="s">
        <v>3</v>
      </c>
      <c r="E21" s="38">
        <v>133</v>
      </c>
      <c r="F21" s="36" t="s">
        <v>1377</v>
      </c>
    </row>
    <row r="22" spans="1:6" s="56" customFormat="1" ht="12.75">
      <c r="A22" s="194"/>
      <c r="B22" s="40" t="s">
        <v>1419</v>
      </c>
      <c r="C22" s="195">
        <v>483</v>
      </c>
      <c r="D22" s="40" t="s">
        <v>3</v>
      </c>
      <c r="E22" s="196">
        <v>1835.4</v>
      </c>
      <c r="F22" s="40" t="s">
        <v>1420</v>
      </c>
    </row>
    <row r="23" spans="1:6" s="56" customFormat="1" ht="12.75">
      <c r="A23" s="191"/>
      <c r="B23" s="32" t="s">
        <v>1421</v>
      </c>
      <c r="C23" s="192">
        <v>58</v>
      </c>
      <c r="D23" s="32" t="s">
        <v>3</v>
      </c>
      <c r="E23" s="34">
        <v>220.4</v>
      </c>
      <c r="F23" s="32" t="s">
        <v>1420</v>
      </c>
    </row>
    <row r="24" spans="1:6" s="56" customFormat="1" ht="12.75">
      <c r="A24" s="191"/>
      <c r="B24" s="32" t="s">
        <v>1422</v>
      </c>
      <c r="C24" s="192">
        <v>291</v>
      </c>
      <c r="D24" s="32" t="s">
        <v>3</v>
      </c>
      <c r="E24" s="34">
        <v>1105.8</v>
      </c>
      <c r="F24" s="32" t="s">
        <v>1420</v>
      </c>
    </row>
    <row r="25" spans="1:6" s="56" customFormat="1" ht="12.75">
      <c r="A25" s="281"/>
      <c r="B25" s="211" t="s">
        <v>1423</v>
      </c>
      <c r="C25" s="219">
        <v>423</v>
      </c>
      <c r="D25" s="211" t="s">
        <v>3</v>
      </c>
      <c r="E25" s="212">
        <v>1607.4</v>
      </c>
      <c r="F25" s="211" t="s">
        <v>1420</v>
      </c>
    </row>
    <row r="26" spans="1:6" s="20" customFormat="1" ht="12">
      <c r="A26" s="17" t="s">
        <v>12</v>
      </c>
      <c r="B26" s="17"/>
      <c r="C26" s="18">
        <f>SUM(C22:C25)</f>
        <v>1255</v>
      </c>
      <c r="D26" s="17"/>
      <c r="E26" s="19">
        <f>SUM(E22:E25)</f>
        <v>4769</v>
      </c>
      <c r="F26" s="17"/>
    </row>
    <row r="27" spans="1:6" s="56" customFormat="1" ht="12.75">
      <c r="A27" s="36" t="s">
        <v>24</v>
      </c>
      <c r="B27" s="36"/>
      <c r="C27" s="193">
        <f>C19+C20+C21+C26</f>
        <v>210588</v>
      </c>
      <c r="D27" s="36"/>
      <c r="E27" s="38">
        <f>E19+E20+E21+E26</f>
        <v>1492209.18</v>
      </c>
      <c r="F27" s="36"/>
    </row>
    <row r="28" spans="1:6" s="56" customFormat="1" ht="12.75">
      <c r="A28" s="277"/>
      <c r="B28" s="278"/>
      <c r="C28" s="279"/>
      <c r="D28" s="278"/>
      <c r="E28" s="280"/>
      <c r="F28" s="278"/>
    </row>
    <row r="29" spans="1:6" s="56" customFormat="1" ht="12.75">
      <c r="A29" s="277"/>
      <c r="B29" s="278"/>
      <c r="C29" s="279"/>
      <c r="D29" s="278"/>
      <c r="E29" s="280"/>
      <c r="F29" s="278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16" sqref="G16"/>
    </sheetView>
  </sheetViews>
  <sheetFormatPr defaultColWidth="9.00390625" defaultRowHeight="12.75"/>
  <cols>
    <col min="1" max="1" width="13.625" style="3" customWidth="1"/>
    <col min="2" max="2" width="12.75390625" style="10" customWidth="1"/>
    <col min="3" max="3" width="13.00390625" style="11" customWidth="1"/>
    <col min="4" max="4" width="8.25390625" style="10" customWidth="1"/>
    <col min="5" max="5" width="20.00390625" style="12" customWidth="1"/>
    <col min="6" max="6" width="21.00390625" style="10" customWidth="1"/>
    <col min="7" max="16384" width="9.125" style="13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ht="16.5" thickTop="1">
      <c r="A3" s="6" t="s">
        <v>52</v>
      </c>
      <c r="B3" s="188" t="s">
        <v>53</v>
      </c>
      <c r="C3" s="189">
        <v>2814</v>
      </c>
      <c r="D3" s="188" t="s">
        <v>3</v>
      </c>
      <c r="E3" s="190">
        <v>10693</v>
      </c>
      <c r="F3" s="188" t="s">
        <v>54</v>
      </c>
    </row>
    <row r="4" spans="1:6" ht="15.75">
      <c r="A4" s="7"/>
      <c r="B4" s="32" t="s">
        <v>55</v>
      </c>
      <c r="C4" s="192">
        <v>6903</v>
      </c>
      <c r="D4" s="32" t="s">
        <v>31</v>
      </c>
      <c r="E4" s="34">
        <v>20709</v>
      </c>
      <c r="F4" s="32" t="s">
        <v>54</v>
      </c>
    </row>
    <row r="5" spans="1:6" ht="15.75">
      <c r="A5" s="7"/>
      <c r="B5" s="32" t="s">
        <v>56</v>
      </c>
      <c r="C5" s="192">
        <v>2722</v>
      </c>
      <c r="D5" s="32" t="s">
        <v>3</v>
      </c>
      <c r="E5" s="34">
        <v>10344</v>
      </c>
      <c r="F5" s="32" t="s">
        <v>54</v>
      </c>
    </row>
    <row r="6" spans="1:6" ht="15.75">
      <c r="A6" s="7"/>
      <c r="B6" s="32" t="s">
        <v>57</v>
      </c>
      <c r="C6" s="192">
        <v>1160</v>
      </c>
      <c r="D6" s="32" t="s">
        <v>3</v>
      </c>
      <c r="E6" s="34">
        <v>4408</v>
      </c>
      <c r="F6" s="32" t="s">
        <v>54</v>
      </c>
    </row>
    <row r="7" spans="1:6" ht="15.75">
      <c r="A7" s="7"/>
      <c r="B7" s="32" t="s">
        <v>58</v>
      </c>
      <c r="C7" s="192">
        <v>17195</v>
      </c>
      <c r="D7" s="32" t="s">
        <v>3</v>
      </c>
      <c r="E7" s="34">
        <v>65341</v>
      </c>
      <c r="F7" s="32" t="s">
        <v>54</v>
      </c>
    </row>
    <row r="8" spans="1:6" ht="15.75">
      <c r="A8" s="7"/>
      <c r="B8" s="32" t="s">
        <v>59</v>
      </c>
      <c r="C8" s="192">
        <v>115</v>
      </c>
      <c r="D8" s="32" t="s">
        <v>3</v>
      </c>
      <c r="E8" s="34">
        <v>437</v>
      </c>
      <c r="F8" s="32" t="s">
        <v>54</v>
      </c>
    </row>
    <row r="9" spans="1:6" ht="15.75">
      <c r="A9" s="7"/>
      <c r="B9" s="32" t="s">
        <v>60</v>
      </c>
      <c r="C9" s="192">
        <v>45866</v>
      </c>
      <c r="D9" s="32" t="s">
        <v>3</v>
      </c>
      <c r="E9" s="34">
        <v>174291</v>
      </c>
      <c r="F9" s="32" t="s">
        <v>54</v>
      </c>
    </row>
    <row r="10" spans="1:6" ht="15.75">
      <c r="A10" s="7"/>
      <c r="B10" s="32" t="s">
        <v>61</v>
      </c>
      <c r="C10" s="192">
        <v>109214</v>
      </c>
      <c r="D10" s="32" t="s">
        <v>3</v>
      </c>
      <c r="E10" s="34">
        <v>415013.2</v>
      </c>
      <c r="F10" s="32" t="s">
        <v>54</v>
      </c>
    </row>
    <row r="11" spans="1:6" ht="16.5" thickBot="1">
      <c r="A11" s="24"/>
      <c r="B11" s="74" t="s">
        <v>62</v>
      </c>
      <c r="C11" s="201">
        <v>43</v>
      </c>
      <c r="D11" s="74" t="s">
        <v>3</v>
      </c>
      <c r="E11" s="161">
        <v>163.4</v>
      </c>
      <c r="F11" s="74" t="s">
        <v>54</v>
      </c>
    </row>
    <row r="12" spans="1:6" s="56" customFormat="1" ht="13.5" thickBot="1">
      <c r="A12" s="76" t="s">
        <v>12</v>
      </c>
      <c r="B12" s="76"/>
      <c r="C12" s="217">
        <f>SUM(C3:C11)</f>
        <v>186032</v>
      </c>
      <c r="D12" s="76"/>
      <c r="E12" s="113">
        <f>SUM(E3:E11)</f>
        <v>701399.6</v>
      </c>
      <c r="F12" s="76"/>
    </row>
    <row r="13" spans="1:6" s="56" customFormat="1" ht="12.75">
      <c r="A13" s="28"/>
      <c r="B13" s="28" t="s">
        <v>622</v>
      </c>
      <c r="C13" s="218">
        <v>654</v>
      </c>
      <c r="D13" s="28" t="s">
        <v>598</v>
      </c>
      <c r="E13" s="30">
        <v>1111800</v>
      </c>
      <c r="F13" s="28" t="s">
        <v>624</v>
      </c>
    </row>
    <row r="14" spans="1:6" s="56" customFormat="1" ht="12.75">
      <c r="A14" s="211"/>
      <c r="B14" s="211" t="s">
        <v>623</v>
      </c>
      <c r="C14" s="219">
        <v>208</v>
      </c>
      <c r="D14" s="211" t="s">
        <v>362</v>
      </c>
      <c r="E14" s="212">
        <v>353600</v>
      </c>
      <c r="F14" s="211" t="s">
        <v>624</v>
      </c>
    </row>
    <row r="15" spans="1:6" s="56" customFormat="1" ht="13.5" thickBot="1">
      <c r="A15" s="40" t="s">
        <v>12</v>
      </c>
      <c r="B15" s="40"/>
      <c r="C15" s="195">
        <f>SUM(C13:C14)</f>
        <v>862</v>
      </c>
      <c r="D15" s="40"/>
      <c r="E15" s="196">
        <f>SUM(E13:E14)</f>
        <v>1465400</v>
      </c>
      <c r="F15" s="40"/>
    </row>
    <row r="16" spans="1:6" s="56" customFormat="1" ht="15.75" thickBot="1">
      <c r="A16" s="23" t="s">
        <v>12</v>
      </c>
      <c r="B16" s="76"/>
      <c r="C16" s="217">
        <f>C12+C15</f>
        <v>186894</v>
      </c>
      <c r="D16" s="76"/>
      <c r="E16" s="113">
        <f>E12+E15</f>
        <v>2166799.6</v>
      </c>
      <c r="F16" s="76"/>
    </row>
  </sheetData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3" sqref="G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93" t="s">
        <v>209</v>
      </c>
      <c r="B3" s="94" t="s">
        <v>252</v>
      </c>
      <c r="C3" s="95">
        <v>11686</v>
      </c>
      <c r="D3" s="94" t="s">
        <v>3</v>
      </c>
      <c r="E3" s="96">
        <v>44407</v>
      </c>
      <c r="F3" s="94" t="s">
        <v>253</v>
      </c>
    </row>
    <row r="4" spans="1:6" s="13" customFormat="1" ht="15">
      <c r="A4" s="63"/>
      <c r="B4" s="64"/>
      <c r="C4" s="65"/>
      <c r="D4" s="64"/>
      <c r="E4" s="66"/>
      <c r="F4" s="64"/>
    </row>
    <row r="5" spans="1:6" s="13" customFormat="1" ht="15">
      <c r="A5" s="63"/>
      <c r="B5" s="64"/>
      <c r="C5" s="65"/>
      <c r="D5" s="64"/>
      <c r="E5" s="66"/>
      <c r="F5" s="64"/>
    </row>
    <row r="6" spans="1:6" s="13" customFormat="1" ht="15">
      <c r="A6" s="63"/>
      <c r="B6" s="64"/>
      <c r="C6" s="65"/>
      <c r="D6" s="64"/>
      <c r="E6" s="66"/>
      <c r="F6" s="64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0">
      <selection activeCell="F44" sqref="F44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2" customWidth="1"/>
    <col min="6" max="6" width="21.00390625" style="0" customWidth="1"/>
    <col min="7" max="7" width="10.75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27" t="s">
        <v>210</v>
      </c>
      <c r="B3" s="28" t="s">
        <v>267</v>
      </c>
      <c r="C3" s="29">
        <v>1471</v>
      </c>
      <c r="D3" s="28" t="s">
        <v>3</v>
      </c>
      <c r="E3" s="30">
        <v>5590</v>
      </c>
      <c r="F3" s="28" t="s">
        <v>291</v>
      </c>
    </row>
    <row r="4" spans="1:6" s="13" customFormat="1" ht="15">
      <c r="A4" s="31"/>
      <c r="B4" s="32" t="s">
        <v>268</v>
      </c>
      <c r="C4" s="33">
        <v>4570</v>
      </c>
      <c r="D4" s="32" t="s">
        <v>3</v>
      </c>
      <c r="E4" s="34">
        <v>17366</v>
      </c>
      <c r="F4" s="32" t="s">
        <v>291</v>
      </c>
    </row>
    <row r="5" spans="1:6" s="13" customFormat="1" ht="15">
      <c r="A5" s="31"/>
      <c r="B5" s="32" t="s">
        <v>269</v>
      </c>
      <c r="C5" s="33">
        <v>1944</v>
      </c>
      <c r="D5" s="32" t="s">
        <v>3</v>
      </c>
      <c r="E5" s="34">
        <v>7387</v>
      </c>
      <c r="F5" s="32" t="s">
        <v>291</v>
      </c>
    </row>
    <row r="6" spans="1:7" s="13" customFormat="1" ht="15">
      <c r="A6" s="31"/>
      <c r="B6" s="32" t="s">
        <v>270</v>
      </c>
      <c r="C6" s="33">
        <v>53891</v>
      </c>
      <c r="D6" s="32" t="s">
        <v>3</v>
      </c>
      <c r="E6" s="34">
        <v>204785.8</v>
      </c>
      <c r="F6" s="32" t="s">
        <v>291</v>
      </c>
      <c r="G6" s="302" t="s">
        <v>819</v>
      </c>
    </row>
    <row r="7" spans="1:7" s="13" customFormat="1" ht="15">
      <c r="A7" s="31"/>
      <c r="B7" s="32" t="s">
        <v>271</v>
      </c>
      <c r="C7" s="33">
        <v>70</v>
      </c>
      <c r="D7" s="32" t="s">
        <v>3</v>
      </c>
      <c r="E7" s="34">
        <v>210</v>
      </c>
      <c r="F7" s="32" t="s">
        <v>291</v>
      </c>
      <c r="G7" s="302" t="s">
        <v>819</v>
      </c>
    </row>
    <row r="8" spans="1:6" s="13" customFormat="1" ht="15">
      <c r="A8" s="31"/>
      <c r="B8" s="32" t="s">
        <v>272</v>
      </c>
      <c r="C8" s="33">
        <v>2817</v>
      </c>
      <c r="D8" s="32" t="s">
        <v>3</v>
      </c>
      <c r="E8" s="34">
        <v>10704.8</v>
      </c>
      <c r="F8" s="32" t="s">
        <v>291</v>
      </c>
    </row>
    <row r="9" spans="1:6" s="13" customFormat="1" ht="15">
      <c r="A9" s="31"/>
      <c r="B9" s="32" t="s">
        <v>274</v>
      </c>
      <c r="C9" s="33">
        <v>18176</v>
      </c>
      <c r="D9" s="32" t="s">
        <v>3</v>
      </c>
      <c r="E9" s="34">
        <v>69069</v>
      </c>
      <c r="F9" s="32" t="s">
        <v>291</v>
      </c>
    </row>
    <row r="10" spans="1:6" ht="14.25">
      <c r="A10" s="31"/>
      <c r="B10" s="32" t="s">
        <v>275</v>
      </c>
      <c r="C10" s="33">
        <v>1391</v>
      </c>
      <c r="D10" s="32" t="s">
        <v>3</v>
      </c>
      <c r="E10" s="34">
        <v>5286</v>
      </c>
      <c r="F10" s="32" t="s">
        <v>291</v>
      </c>
    </row>
    <row r="11" spans="1:6" ht="14.25">
      <c r="A11" s="31"/>
      <c r="B11" s="32" t="s">
        <v>276</v>
      </c>
      <c r="C11" s="33">
        <v>6614</v>
      </c>
      <c r="D11" s="32" t="s">
        <v>3</v>
      </c>
      <c r="E11" s="34">
        <v>19842</v>
      </c>
      <c r="F11" s="32" t="s">
        <v>291</v>
      </c>
    </row>
    <row r="12" spans="1:6" ht="14.25">
      <c r="A12" s="31"/>
      <c r="B12" s="32" t="s">
        <v>277</v>
      </c>
      <c r="C12" s="33">
        <v>2632</v>
      </c>
      <c r="D12" s="32" t="s">
        <v>3</v>
      </c>
      <c r="E12" s="34">
        <v>10002</v>
      </c>
      <c r="F12" s="32" t="s">
        <v>291</v>
      </c>
    </row>
    <row r="13" spans="1:6" ht="14.25">
      <c r="A13" s="31"/>
      <c r="B13" s="32" t="s">
        <v>278</v>
      </c>
      <c r="C13" s="33">
        <v>9745</v>
      </c>
      <c r="D13" s="32" t="s">
        <v>3</v>
      </c>
      <c r="E13" s="34">
        <v>37031</v>
      </c>
      <c r="F13" s="32" t="s">
        <v>291</v>
      </c>
    </row>
    <row r="14" spans="1:6" ht="14.25">
      <c r="A14" s="31"/>
      <c r="B14" s="32" t="s">
        <v>279</v>
      </c>
      <c r="C14" s="33">
        <v>954</v>
      </c>
      <c r="D14" s="32" t="s">
        <v>3</v>
      </c>
      <c r="E14" s="34">
        <v>3624.8</v>
      </c>
      <c r="F14" s="32" t="s">
        <v>291</v>
      </c>
    </row>
    <row r="15" spans="1:6" ht="14.25">
      <c r="A15" s="31"/>
      <c r="B15" s="32" t="s">
        <v>280</v>
      </c>
      <c r="C15" s="33">
        <v>24511</v>
      </c>
      <c r="D15" s="32" t="s">
        <v>3</v>
      </c>
      <c r="E15" s="34">
        <v>93142</v>
      </c>
      <c r="F15" s="32" t="s">
        <v>291</v>
      </c>
    </row>
    <row r="16" spans="1:6" ht="14.25">
      <c r="A16" s="31"/>
      <c r="B16" s="32" t="s">
        <v>281</v>
      </c>
      <c r="C16" s="33">
        <v>4085</v>
      </c>
      <c r="D16" s="32" t="s">
        <v>3</v>
      </c>
      <c r="E16" s="34">
        <v>15523</v>
      </c>
      <c r="F16" s="32" t="s">
        <v>291</v>
      </c>
    </row>
    <row r="17" spans="1:6" ht="14.25">
      <c r="A17" s="31"/>
      <c r="B17" s="32" t="s">
        <v>282</v>
      </c>
      <c r="C17" s="33">
        <v>3690</v>
      </c>
      <c r="D17" s="32" t="s">
        <v>3</v>
      </c>
      <c r="E17" s="34">
        <v>14022</v>
      </c>
      <c r="F17" s="32" t="s">
        <v>291</v>
      </c>
    </row>
    <row r="18" spans="1:6" ht="14.25">
      <c r="A18" s="31"/>
      <c r="B18" s="32" t="s">
        <v>283</v>
      </c>
      <c r="C18" s="33">
        <v>29017</v>
      </c>
      <c r="D18" s="32" t="s">
        <v>3</v>
      </c>
      <c r="E18" s="34">
        <v>110264.6</v>
      </c>
      <c r="F18" s="32" t="s">
        <v>291</v>
      </c>
    </row>
    <row r="19" spans="1:6" ht="14.25">
      <c r="A19" s="31"/>
      <c r="B19" s="32" t="s">
        <v>289</v>
      </c>
      <c r="C19" s="33">
        <v>40759</v>
      </c>
      <c r="D19" s="32" t="s">
        <v>3</v>
      </c>
      <c r="E19" s="34">
        <v>154884</v>
      </c>
      <c r="F19" s="32" t="s">
        <v>291</v>
      </c>
    </row>
    <row r="20" spans="1:6" ht="14.25">
      <c r="A20" s="31"/>
      <c r="B20" s="32" t="s">
        <v>290</v>
      </c>
      <c r="C20" s="33">
        <v>1810</v>
      </c>
      <c r="D20" s="32" t="s">
        <v>3</v>
      </c>
      <c r="E20" s="34">
        <v>6706</v>
      </c>
      <c r="F20" s="32" t="s">
        <v>291</v>
      </c>
    </row>
    <row r="21" spans="1:6" ht="14.25">
      <c r="A21" s="31"/>
      <c r="B21" s="32" t="s">
        <v>284</v>
      </c>
      <c r="C21" s="33">
        <v>7063</v>
      </c>
      <c r="D21" s="32" t="s">
        <v>3</v>
      </c>
      <c r="E21" s="34">
        <v>26839</v>
      </c>
      <c r="F21" s="32" t="s">
        <v>291</v>
      </c>
    </row>
    <row r="22" spans="1:6" ht="14.25">
      <c r="A22" s="31"/>
      <c r="B22" s="32" t="s">
        <v>285</v>
      </c>
      <c r="C22" s="33">
        <v>1331</v>
      </c>
      <c r="D22" s="32" t="s">
        <v>3</v>
      </c>
      <c r="E22" s="34">
        <v>5058</v>
      </c>
      <c r="F22" s="32" t="s">
        <v>291</v>
      </c>
    </row>
    <row r="23" spans="1:6" ht="14.25">
      <c r="A23" s="31"/>
      <c r="B23" s="32" t="s">
        <v>286</v>
      </c>
      <c r="C23" s="33">
        <v>381</v>
      </c>
      <c r="D23" s="32" t="s">
        <v>3</v>
      </c>
      <c r="E23" s="34">
        <v>1448</v>
      </c>
      <c r="F23" s="32" t="s">
        <v>291</v>
      </c>
    </row>
    <row r="24" spans="1:6" ht="14.25">
      <c r="A24" s="31"/>
      <c r="B24" s="32" t="s">
        <v>287</v>
      </c>
      <c r="C24" s="33">
        <v>808</v>
      </c>
      <c r="D24" s="32" t="s">
        <v>3</v>
      </c>
      <c r="E24" s="34">
        <v>3070</v>
      </c>
      <c r="F24" s="32" t="s">
        <v>291</v>
      </c>
    </row>
    <row r="25" spans="1:6" ht="14.25">
      <c r="A25" s="31"/>
      <c r="B25" s="32" t="s">
        <v>288</v>
      </c>
      <c r="C25" s="33">
        <v>6505</v>
      </c>
      <c r="D25" s="32" t="s">
        <v>3</v>
      </c>
      <c r="E25" s="34">
        <v>24719</v>
      </c>
      <c r="F25" s="32" t="s">
        <v>291</v>
      </c>
    </row>
    <row r="26" spans="1:6" ht="12.75">
      <c r="A26" s="72"/>
      <c r="B26" s="72">
        <v>2430</v>
      </c>
      <c r="C26" s="43">
        <v>52677</v>
      </c>
      <c r="D26" s="72">
        <v>10</v>
      </c>
      <c r="E26" s="73">
        <v>200173</v>
      </c>
      <c r="F26" s="32" t="s">
        <v>291</v>
      </c>
    </row>
    <row r="27" spans="1:6" ht="12.75">
      <c r="A27" s="72"/>
      <c r="B27" s="72">
        <v>2445</v>
      </c>
      <c r="C27" s="43">
        <v>7800</v>
      </c>
      <c r="D27" s="32" t="s">
        <v>3</v>
      </c>
      <c r="E27" s="73">
        <v>223660</v>
      </c>
      <c r="F27" s="32" t="s">
        <v>291</v>
      </c>
    </row>
    <row r="28" spans="1:6" ht="12.75">
      <c r="A28" s="72"/>
      <c r="B28" s="72">
        <v>2449</v>
      </c>
      <c r="C28" s="43">
        <v>7679</v>
      </c>
      <c r="D28" s="32" t="s">
        <v>3</v>
      </c>
      <c r="E28" s="73">
        <v>29180.2</v>
      </c>
      <c r="F28" s="32" t="s">
        <v>291</v>
      </c>
    </row>
    <row r="29" spans="1:6" ht="12.75">
      <c r="A29" s="72"/>
      <c r="B29" s="72">
        <v>2613</v>
      </c>
      <c r="C29" s="43">
        <v>1138</v>
      </c>
      <c r="D29" s="32" t="s">
        <v>3</v>
      </c>
      <c r="E29" s="73">
        <v>4324</v>
      </c>
      <c r="F29" s="32" t="s">
        <v>291</v>
      </c>
    </row>
    <row r="30" spans="1:6" s="20" customFormat="1" ht="14.25" customHeight="1">
      <c r="A30" s="355" t="s">
        <v>12</v>
      </c>
      <c r="B30" s="355"/>
      <c r="C30" s="458">
        <f>SUM(C3:C29)</f>
        <v>293529</v>
      </c>
      <c r="D30" s="355"/>
      <c r="E30" s="19">
        <f>SUM(E3:E29)</f>
        <v>1303911.2</v>
      </c>
      <c r="F30" s="355"/>
    </row>
    <row r="31" spans="1:6" ht="12.75">
      <c r="A31" s="72"/>
      <c r="B31" s="72" t="s">
        <v>1226</v>
      </c>
      <c r="C31" s="43">
        <v>3234</v>
      </c>
      <c r="D31" s="72">
        <v>14</v>
      </c>
      <c r="E31" s="73">
        <v>22640</v>
      </c>
      <c r="F31" s="42" t="s">
        <v>1227</v>
      </c>
    </row>
    <row r="32" spans="1:6" ht="12.75">
      <c r="A32" s="72"/>
      <c r="B32" s="72" t="s">
        <v>1228</v>
      </c>
      <c r="C32" s="43">
        <v>803</v>
      </c>
      <c r="D32" s="72">
        <v>14</v>
      </c>
      <c r="E32" s="73">
        <v>5620</v>
      </c>
      <c r="F32" s="42" t="s">
        <v>1227</v>
      </c>
    </row>
    <row r="33" spans="1:6" ht="12.75">
      <c r="A33" s="72"/>
      <c r="B33" s="72" t="s">
        <v>1229</v>
      </c>
      <c r="C33" s="43">
        <v>150</v>
      </c>
      <c r="D33" s="72">
        <v>14</v>
      </c>
      <c r="E33" s="73">
        <v>1050</v>
      </c>
      <c r="F33" s="42" t="s">
        <v>1227</v>
      </c>
    </row>
    <row r="34" spans="1:6" ht="12.75">
      <c r="A34" s="72"/>
      <c r="B34" s="72" t="s">
        <v>1230</v>
      </c>
      <c r="C34" s="43">
        <v>167</v>
      </c>
      <c r="D34" s="72">
        <v>14</v>
      </c>
      <c r="E34" s="73">
        <v>1170</v>
      </c>
      <c r="F34" s="42" t="s">
        <v>1227</v>
      </c>
    </row>
    <row r="35" spans="1:6" ht="12.75">
      <c r="A35" s="173"/>
      <c r="B35" s="173" t="s">
        <v>1231</v>
      </c>
      <c r="C35" s="303">
        <v>964</v>
      </c>
      <c r="D35" s="173">
        <v>14</v>
      </c>
      <c r="E35" s="426">
        <v>6750</v>
      </c>
      <c r="F35" s="177" t="s">
        <v>1227</v>
      </c>
    </row>
    <row r="36" spans="1:6" ht="13.5" thickBot="1">
      <c r="A36" s="169" t="s">
        <v>12</v>
      </c>
      <c r="B36" s="169"/>
      <c r="C36" s="563">
        <f>SUM(C31:C35)</f>
        <v>5318</v>
      </c>
      <c r="D36" s="169"/>
      <c r="E36" s="564">
        <f>SUM(E31:E35)</f>
        <v>37230</v>
      </c>
      <c r="F36" s="169"/>
    </row>
    <row r="37" spans="1:6" ht="13.5" thickBot="1">
      <c r="A37" s="147" t="s">
        <v>24</v>
      </c>
      <c r="B37" s="147"/>
      <c r="C37" s="565">
        <f>C30+C36</f>
        <v>298847</v>
      </c>
      <c r="D37" s="147"/>
      <c r="E37" s="566">
        <f>E30+E36</f>
        <v>1341141.2</v>
      </c>
      <c r="F37" s="147"/>
    </row>
    <row r="38" spans="1:6" ht="12.75">
      <c r="A38" s="67"/>
      <c r="B38" s="67"/>
      <c r="C38" s="562"/>
      <c r="D38" s="67"/>
      <c r="E38" s="142"/>
      <c r="F38" s="67"/>
    </row>
    <row r="39" spans="1:6" ht="12.75">
      <c r="A39" s="67"/>
      <c r="B39" s="67"/>
      <c r="C39" s="562"/>
      <c r="D39" s="67"/>
      <c r="E39" s="142"/>
      <c r="F39" s="67"/>
    </row>
    <row r="41" spans="1:2" ht="12.75">
      <c r="A41" t="s">
        <v>273</v>
      </c>
      <c r="B41" s="20" t="s">
        <v>1288</v>
      </c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pane ySplit="2" topLeftCell="BM57" activePane="bottomLeft" state="frozen"/>
      <selection pane="topLeft" activeCell="A1" sqref="A1"/>
      <selection pane="bottomLeft" activeCell="A70" sqref="A70"/>
    </sheetView>
  </sheetViews>
  <sheetFormatPr defaultColWidth="9.00390625" defaultRowHeight="12.75"/>
  <cols>
    <col min="1" max="1" width="13.625" style="0" customWidth="1"/>
    <col min="2" max="2" width="10.25390625" style="1" customWidth="1"/>
    <col min="3" max="3" width="12.25390625" style="1" customWidth="1"/>
    <col min="4" max="4" width="8.375" style="1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8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27" t="s">
        <v>411</v>
      </c>
      <c r="B3" s="28" t="s">
        <v>412</v>
      </c>
      <c r="C3" s="28">
        <v>2728</v>
      </c>
      <c r="D3" s="28" t="s">
        <v>3</v>
      </c>
      <c r="E3" s="30">
        <v>10366.4</v>
      </c>
      <c r="F3" s="28" t="s">
        <v>413</v>
      </c>
    </row>
    <row r="4" spans="1:6" s="13" customFormat="1" ht="15">
      <c r="A4" s="31"/>
      <c r="B4" s="32" t="s">
        <v>414</v>
      </c>
      <c r="C4" s="32">
        <v>3820</v>
      </c>
      <c r="D4" s="32" t="s">
        <v>3</v>
      </c>
      <c r="E4" s="34">
        <v>14516</v>
      </c>
      <c r="F4" s="32" t="s">
        <v>413</v>
      </c>
    </row>
    <row r="5" spans="1:6" s="13" customFormat="1" ht="15">
      <c r="A5" s="31"/>
      <c r="B5" s="32" t="s">
        <v>415</v>
      </c>
      <c r="C5" s="32">
        <v>749</v>
      </c>
      <c r="D5" s="32" t="s">
        <v>3</v>
      </c>
      <c r="E5" s="34">
        <v>2846</v>
      </c>
      <c r="F5" s="32" t="s">
        <v>413</v>
      </c>
    </row>
    <row r="6" spans="1:6" s="13" customFormat="1" ht="15">
      <c r="A6" s="31"/>
      <c r="B6" s="32" t="s">
        <v>416</v>
      </c>
      <c r="C6" s="32">
        <v>2417</v>
      </c>
      <c r="D6" s="32" t="s">
        <v>3</v>
      </c>
      <c r="E6" s="34">
        <v>4592.5</v>
      </c>
      <c r="F6" s="32" t="s">
        <v>413</v>
      </c>
    </row>
    <row r="7" spans="1:6" s="13" customFormat="1" ht="15">
      <c r="A7" s="31"/>
      <c r="B7" s="32" t="s">
        <v>417</v>
      </c>
      <c r="C7" s="32">
        <v>3386</v>
      </c>
      <c r="D7" s="32" t="s">
        <v>3</v>
      </c>
      <c r="E7" s="34">
        <v>12867</v>
      </c>
      <c r="F7" s="32" t="s">
        <v>413</v>
      </c>
    </row>
    <row r="8" spans="1:6" s="13" customFormat="1" ht="15">
      <c r="A8" s="31"/>
      <c r="B8" s="32" t="s">
        <v>418</v>
      </c>
      <c r="C8" s="32">
        <v>1757</v>
      </c>
      <c r="D8" s="32" t="s">
        <v>3</v>
      </c>
      <c r="E8" s="34">
        <v>6677</v>
      </c>
      <c r="F8" s="32" t="s">
        <v>413</v>
      </c>
    </row>
    <row r="9" spans="1:6" s="13" customFormat="1" ht="15">
      <c r="A9" s="31"/>
      <c r="B9" s="32" t="s">
        <v>419</v>
      </c>
      <c r="C9" s="32">
        <v>7164</v>
      </c>
      <c r="D9" s="32" t="s">
        <v>3</v>
      </c>
      <c r="E9" s="34">
        <v>27223</v>
      </c>
      <c r="F9" s="32" t="s">
        <v>413</v>
      </c>
    </row>
    <row r="10" spans="1:6" s="13" customFormat="1" ht="15">
      <c r="A10" s="31"/>
      <c r="B10" s="32" t="s">
        <v>420</v>
      </c>
      <c r="C10" s="32">
        <v>3317</v>
      </c>
      <c r="D10" s="32" t="s">
        <v>3</v>
      </c>
      <c r="E10" s="34">
        <v>12605</v>
      </c>
      <c r="F10" s="32" t="s">
        <v>413</v>
      </c>
    </row>
    <row r="11" spans="1:6" ht="14.25">
      <c r="A11" s="31"/>
      <c r="B11" s="32" t="s">
        <v>421</v>
      </c>
      <c r="C11" s="32">
        <v>1496</v>
      </c>
      <c r="D11" s="32" t="s">
        <v>31</v>
      </c>
      <c r="E11" s="34">
        <v>4488</v>
      </c>
      <c r="F11" s="32" t="s">
        <v>413</v>
      </c>
    </row>
    <row r="12" spans="1:6" ht="12.75">
      <c r="A12" s="317" t="s">
        <v>993</v>
      </c>
      <c r="B12" s="32" t="s">
        <v>422</v>
      </c>
      <c r="C12" s="32">
        <v>1383</v>
      </c>
      <c r="D12" s="32" t="s">
        <v>3</v>
      </c>
      <c r="E12" s="34">
        <v>4149</v>
      </c>
      <c r="F12" s="32" t="s">
        <v>413</v>
      </c>
    </row>
    <row r="13" spans="1:6" ht="14.25">
      <c r="A13" s="31"/>
      <c r="B13" s="32" t="s">
        <v>423</v>
      </c>
      <c r="C13" s="32">
        <v>65767</v>
      </c>
      <c r="D13" s="32" t="s">
        <v>3</v>
      </c>
      <c r="E13" s="34">
        <v>1375980.5</v>
      </c>
      <c r="F13" s="32" t="s">
        <v>413</v>
      </c>
    </row>
    <row r="14" spans="1:6" ht="14.25">
      <c r="A14" s="31"/>
      <c r="B14" s="32" t="s">
        <v>424</v>
      </c>
      <c r="C14" s="32">
        <v>441</v>
      </c>
      <c r="D14" s="32" t="s">
        <v>3</v>
      </c>
      <c r="E14" s="34">
        <v>9360.5</v>
      </c>
      <c r="F14" s="32" t="s">
        <v>413</v>
      </c>
    </row>
    <row r="15" spans="1:6" ht="14.25">
      <c r="A15" s="31"/>
      <c r="B15" s="32" t="s">
        <v>425</v>
      </c>
      <c r="C15" s="32">
        <v>340</v>
      </c>
      <c r="D15" s="32" t="s">
        <v>3</v>
      </c>
      <c r="E15" s="34">
        <v>1020</v>
      </c>
      <c r="F15" s="32" t="s">
        <v>413</v>
      </c>
    </row>
    <row r="16" spans="1:6" ht="14.25">
      <c r="A16" s="31"/>
      <c r="B16" s="32" t="s">
        <v>426</v>
      </c>
      <c r="C16" s="32">
        <v>122</v>
      </c>
      <c r="D16" s="32" t="s">
        <v>31</v>
      </c>
      <c r="E16" s="34">
        <v>366</v>
      </c>
      <c r="F16" s="32" t="s">
        <v>413</v>
      </c>
    </row>
    <row r="17" spans="1:6" ht="14.25">
      <c r="A17" s="31"/>
      <c r="B17" s="32" t="s">
        <v>427</v>
      </c>
      <c r="C17" s="32">
        <v>12654</v>
      </c>
      <c r="D17" s="32" t="s">
        <v>3</v>
      </c>
      <c r="E17" s="34">
        <v>48085</v>
      </c>
      <c r="F17" s="32" t="s">
        <v>413</v>
      </c>
    </row>
    <row r="18" spans="1:6" ht="14.25">
      <c r="A18" s="31"/>
      <c r="B18" s="32" t="s">
        <v>428</v>
      </c>
      <c r="C18" s="32">
        <v>792</v>
      </c>
      <c r="D18" s="32" t="s">
        <v>31</v>
      </c>
      <c r="E18" s="34">
        <v>2376</v>
      </c>
      <c r="F18" s="32" t="s">
        <v>413</v>
      </c>
    </row>
    <row r="19" spans="1:6" ht="14.25">
      <c r="A19" s="31"/>
      <c r="B19" s="32" t="s">
        <v>429</v>
      </c>
      <c r="C19" s="32">
        <v>21025</v>
      </c>
      <c r="D19" s="32" t="s">
        <v>31</v>
      </c>
      <c r="E19" s="34">
        <v>63075</v>
      </c>
      <c r="F19" s="32" t="s">
        <v>413</v>
      </c>
    </row>
    <row r="20" spans="1:6" ht="14.25">
      <c r="A20" s="31"/>
      <c r="B20" s="32" t="s">
        <v>430</v>
      </c>
      <c r="C20" s="32">
        <v>29055</v>
      </c>
      <c r="D20" s="32" t="s">
        <v>3</v>
      </c>
      <c r="E20" s="34">
        <v>110409</v>
      </c>
      <c r="F20" s="32" t="s">
        <v>413</v>
      </c>
    </row>
    <row r="21" spans="1:6" ht="14.25">
      <c r="A21" s="31"/>
      <c r="B21" s="32" t="s">
        <v>431</v>
      </c>
      <c r="C21" s="32">
        <v>1862</v>
      </c>
      <c r="D21" s="32" t="s">
        <v>3</v>
      </c>
      <c r="E21" s="34">
        <v>7076</v>
      </c>
      <c r="F21" s="32" t="s">
        <v>413</v>
      </c>
    </row>
    <row r="22" spans="1:6" ht="14.25">
      <c r="A22" s="31"/>
      <c r="B22" s="32" t="s">
        <v>432</v>
      </c>
      <c r="C22" s="32">
        <v>11070</v>
      </c>
      <c r="D22" s="32" t="s">
        <v>3</v>
      </c>
      <c r="E22" s="34">
        <v>215699</v>
      </c>
      <c r="F22" s="32" t="s">
        <v>413</v>
      </c>
    </row>
    <row r="23" spans="1:6" ht="14.25">
      <c r="A23" s="31"/>
      <c r="B23" s="32" t="s">
        <v>433</v>
      </c>
      <c r="C23" s="32">
        <v>10197</v>
      </c>
      <c r="D23" s="32" t="s">
        <v>3</v>
      </c>
      <c r="E23" s="34">
        <v>231000</v>
      </c>
      <c r="F23" s="32" t="s">
        <v>413</v>
      </c>
    </row>
    <row r="24" spans="1:6" ht="14.25">
      <c r="A24" s="31"/>
      <c r="B24" s="32" t="s">
        <v>434</v>
      </c>
      <c r="C24" s="32">
        <v>1279</v>
      </c>
      <c r="D24" s="32" t="s">
        <v>3</v>
      </c>
      <c r="E24" s="34">
        <v>24969</v>
      </c>
      <c r="F24" s="32" t="s">
        <v>413</v>
      </c>
    </row>
    <row r="25" spans="1:6" ht="14.25">
      <c r="A25" s="31"/>
      <c r="B25" s="32" t="s">
        <v>435</v>
      </c>
      <c r="C25" s="32">
        <v>5922</v>
      </c>
      <c r="D25" s="32" t="s">
        <v>3</v>
      </c>
      <c r="E25" s="34">
        <v>115416</v>
      </c>
      <c r="F25" s="32" t="s">
        <v>413</v>
      </c>
    </row>
    <row r="26" spans="1:6" ht="14.25">
      <c r="A26" s="31"/>
      <c r="B26" s="32" t="s">
        <v>436</v>
      </c>
      <c r="C26" s="32">
        <v>5135</v>
      </c>
      <c r="D26" s="32" t="s">
        <v>3</v>
      </c>
      <c r="E26" s="34">
        <v>77590</v>
      </c>
      <c r="F26" s="32" t="s">
        <v>413</v>
      </c>
    </row>
    <row r="27" spans="1:6" ht="12.75">
      <c r="A27" s="72"/>
      <c r="B27" s="117">
        <v>1224</v>
      </c>
      <c r="C27" s="42">
        <v>5940</v>
      </c>
      <c r="D27" s="117">
        <v>10</v>
      </c>
      <c r="E27" s="44">
        <v>115766</v>
      </c>
      <c r="F27" s="32" t="s">
        <v>413</v>
      </c>
    </row>
    <row r="28" spans="1:6" ht="12.75">
      <c r="A28" s="72"/>
      <c r="B28" s="42" t="s">
        <v>437</v>
      </c>
      <c r="C28" s="42">
        <v>30911</v>
      </c>
      <c r="D28" s="117">
        <v>14</v>
      </c>
      <c r="E28" s="44">
        <v>92733</v>
      </c>
      <c r="F28" s="32" t="s">
        <v>413</v>
      </c>
    </row>
    <row r="29" spans="1:6" ht="12.75">
      <c r="A29" s="72"/>
      <c r="B29" s="42" t="s">
        <v>438</v>
      </c>
      <c r="C29" s="42">
        <v>3764</v>
      </c>
      <c r="D29" s="117">
        <v>10</v>
      </c>
      <c r="E29" s="44">
        <v>14303</v>
      </c>
      <c r="F29" s="32" t="s">
        <v>413</v>
      </c>
    </row>
    <row r="30" spans="1:6" ht="12.75">
      <c r="A30" s="72"/>
      <c r="B30" s="117">
        <v>1246</v>
      </c>
      <c r="C30" s="42">
        <v>5749</v>
      </c>
      <c r="D30" s="117">
        <v>14</v>
      </c>
      <c r="E30" s="44">
        <v>17247</v>
      </c>
      <c r="F30" s="32" t="s">
        <v>413</v>
      </c>
    </row>
    <row r="31" spans="1:6" ht="12.75">
      <c r="A31" s="72"/>
      <c r="B31" s="117">
        <v>1247</v>
      </c>
      <c r="C31" s="42">
        <v>1131</v>
      </c>
      <c r="D31" s="117">
        <v>14</v>
      </c>
      <c r="E31" s="44">
        <v>3393</v>
      </c>
      <c r="F31" s="32" t="s">
        <v>413</v>
      </c>
    </row>
    <row r="32" spans="1:6" ht="12.75">
      <c r="A32" s="72"/>
      <c r="B32" s="117">
        <v>1248</v>
      </c>
      <c r="C32" s="42">
        <v>1134</v>
      </c>
      <c r="D32" s="117">
        <v>14</v>
      </c>
      <c r="E32" s="44">
        <v>3402</v>
      </c>
      <c r="F32" s="32" t="s">
        <v>413</v>
      </c>
    </row>
    <row r="33" spans="1:6" ht="12.75">
      <c r="A33" s="315" t="s">
        <v>993</v>
      </c>
      <c r="B33" s="117">
        <v>1252</v>
      </c>
      <c r="C33" s="42">
        <v>3309</v>
      </c>
      <c r="D33" s="117" t="s">
        <v>3</v>
      </c>
      <c r="E33" s="44">
        <v>9927</v>
      </c>
      <c r="F33" s="32" t="s">
        <v>413</v>
      </c>
    </row>
    <row r="34" spans="1:6" ht="12.75">
      <c r="A34" s="72"/>
      <c r="B34" s="117">
        <v>1263</v>
      </c>
      <c r="C34" s="42">
        <v>1073</v>
      </c>
      <c r="D34" s="117">
        <v>10</v>
      </c>
      <c r="E34" s="44">
        <v>4077</v>
      </c>
      <c r="F34" s="32" t="s">
        <v>413</v>
      </c>
    </row>
    <row r="35" spans="1:6" ht="12.75">
      <c r="A35" s="72"/>
      <c r="B35" s="117">
        <v>1264</v>
      </c>
      <c r="C35" s="42">
        <v>3110</v>
      </c>
      <c r="D35" s="117">
        <v>10</v>
      </c>
      <c r="E35" s="44">
        <v>11818</v>
      </c>
      <c r="F35" s="32" t="s">
        <v>413</v>
      </c>
    </row>
    <row r="36" spans="1:6" ht="12.75">
      <c r="A36" s="72"/>
      <c r="B36" s="117">
        <v>1265</v>
      </c>
      <c r="C36" s="42">
        <v>1608</v>
      </c>
      <c r="D36" s="117">
        <v>10</v>
      </c>
      <c r="E36" s="44">
        <v>6110</v>
      </c>
      <c r="F36" s="32" t="s">
        <v>413</v>
      </c>
    </row>
    <row r="37" spans="1:6" ht="12.75">
      <c r="A37" s="72"/>
      <c r="B37" s="117">
        <v>1266</v>
      </c>
      <c r="C37" s="42">
        <v>1087</v>
      </c>
      <c r="D37" s="117">
        <v>10</v>
      </c>
      <c r="E37" s="44">
        <v>4131</v>
      </c>
      <c r="F37" s="32" t="s">
        <v>413</v>
      </c>
    </row>
    <row r="38" spans="1:6" ht="12.75">
      <c r="A38" s="72"/>
      <c r="B38" s="117">
        <v>1267</v>
      </c>
      <c r="C38" s="42">
        <v>2599</v>
      </c>
      <c r="D38" s="117">
        <v>10</v>
      </c>
      <c r="E38" s="44">
        <v>9876</v>
      </c>
      <c r="F38" s="32" t="s">
        <v>413</v>
      </c>
    </row>
    <row r="39" spans="1:6" ht="12.75">
      <c r="A39" s="72"/>
      <c r="B39" s="117">
        <v>1268</v>
      </c>
      <c r="C39" s="42">
        <v>3746</v>
      </c>
      <c r="D39" s="117">
        <v>10</v>
      </c>
      <c r="E39" s="44">
        <v>14235</v>
      </c>
      <c r="F39" s="32" t="s">
        <v>413</v>
      </c>
    </row>
    <row r="40" spans="1:6" ht="12.75">
      <c r="A40" s="72"/>
      <c r="B40" s="117">
        <v>1269</v>
      </c>
      <c r="C40" s="42">
        <v>12842</v>
      </c>
      <c r="D40" s="117">
        <v>10</v>
      </c>
      <c r="E40" s="44">
        <v>48800</v>
      </c>
      <c r="F40" s="32" t="s">
        <v>413</v>
      </c>
    </row>
    <row r="41" spans="1:6" ht="12.75">
      <c r="A41" s="72"/>
      <c r="B41" s="117">
        <v>1270</v>
      </c>
      <c r="C41" s="42">
        <v>14750</v>
      </c>
      <c r="D41" s="117">
        <v>10</v>
      </c>
      <c r="E41" s="44">
        <v>56050</v>
      </c>
      <c r="F41" s="32" t="s">
        <v>413</v>
      </c>
    </row>
    <row r="42" spans="1:6" ht="12.75">
      <c r="A42" s="72"/>
      <c r="B42" s="117" t="s">
        <v>439</v>
      </c>
      <c r="C42" s="42">
        <v>67297</v>
      </c>
      <c r="D42" s="117">
        <v>14</v>
      </c>
      <c r="E42" s="44">
        <v>201771</v>
      </c>
      <c r="F42" s="32" t="s">
        <v>413</v>
      </c>
    </row>
    <row r="43" spans="1:6" ht="12.75">
      <c r="A43" s="72"/>
      <c r="B43" s="117" t="s">
        <v>440</v>
      </c>
      <c r="C43" s="42">
        <v>6229</v>
      </c>
      <c r="D43" s="117">
        <v>14</v>
      </c>
      <c r="E43" s="44">
        <v>18687</v>
      </c>
      <c r="F43" s="32" t="s">
        <v>413</v>
      </c>
    </row>
    <row r="44" spans="1:6" ht="12.75">
      <c r="A44" s="72"/>
      <c r="B44" s="117">
        <v>1291</v>
      </c>
      <c r="C44" s="42">
        <v>858</v>
      </c>
      <c r="D44" s="117">
        <v>14</v>
      </c>
      <c r="E44" s="44">
        <v>2574</v>
      </c>
      <c r="F44" s="32" t="s">
        <v>413</v>
      </c>
    </row>
    <row r="45" spans="1:6" ht="12.75">
      <c r="A45" s="72"/>
      <c r="B45" s="117">
        <v>1292</v>
      </c>
      <c r="C45" s="42">
        <v>156</v>
      </c>
      <c r="D45" s="117">
        <v>10</v>
      </c>
      <c r="E45" s="44">
        <v>593</v>
      </c>
      <c r="F45" s="32" t="s">
        <v>413</v>
      </c>
    </row>
    <row r="46" spans="1:6" ht="12.75">
      <c r="A46" s="72"/>
      <c r="B46" s="117">
        <v>1293</v>
      </c>
      <c r="C46" s="42">
        <v>652</v>
      </c>
      <c r="D46" s="117">
        <v>14</v>
      </c>
      <c r="E46" s="44">
        <v>1956</v>
      </c>
      <c r="F46" s="32" t="s">
        <v>413</v>
      </c>
    </row>
    <row r="47" spans="1:6" ht="12.75">
      <c r="A47" s="72"/>
      <c r="B47" s="117">
        <v>1294</v>
      </c>
      <c r="C47" s="42">
        <v>885</v>
      </c>
      <c r="D47" s="117">
        <v>14</v>
      </c>
      <c r="E47" s="44">
        <v>2655</v>
      </c>
      <c r="F47" s="32" t="s">
        <v>413</v>
      </c>
    </row>
    <row r="48" spans="1:6" ht="12.75">
      <c r="A48" s="72"/>
      <c r="B48" s="117">
        <v>1297</v>
      </c>
      <c r="C48" s="42">
        <v>1809</v>
      </c>
      <c r="D48" s="117">
        <v>14</v>
      </c>
      <c r="E48" s="44">
        <v>5427</v>
      </c>
      <c r="F48" s="32" t="s">
        <v>413</v>
      </c>
    </row>
    <row r="49" spans="1:6" ht="12.75">
      <c r="A49" s="72"/>
      <c r="B49" s="117">
        <v>1298</v>
      </c>
      <c r="C49" s="42">
        <v>541</v>
      </c>
      <c r="D49" s="117">
        <v>14</v>
      </c>
      <c r="E49" s="44">
        <v>1623</v>
      </c>
      <c r="F49" s="32" t="s">
        <v>413</v>
      </c>
    </row>
    <row r="50" spans="1:6" ht="12.75">
      <c r="A50" s="72"/>
      <c r="B50" s="117">
        <v>1299</v>
      </c>
      <c r="C50" s="42">
        <v>364</v>
      </c>
      <c r="D50" s="117">
        <v>14</v>
      </c>
      <c r="E50" s="44">
        <v>1092</v>
      </c>
      <c r="F50" s="32" t="s">
        <v>413</v>
      </c>
    </row>
    <row r="51" spans="1:6" ht="12.75">
      <c r="A51" s="72"/>
      <c r="B51" s="117">
        <v>1300</v>
      </c>
      <c r="C51" s="42">
        <v>840</v>
      </c>
      <c r="D51" s="117">
        <v>14</v>
      </c>
      <c r="E51" s="44">
        <v>2520</v>
      </c>
      <c r="F51" s="32" t="s">
        <v>413</v>
      </c>
    </row>
    <row r="52" spans="1:6" ht="14.25">
      <c r="A52" s="31" t="s">
        <v>411</v>
      </c>
      <c r="B52" s="117">
        <v>1301</v>
      </c>
      <c r="C52" s="42">
        <v>217</v>
      </c>
      <c r="D52" s="117">
        <v>14</v>
      </c>
      <c r="E52" s="44">
        <v>651</v>
      </c>
      <c r="F52" s="32" t="s">
        <v>413</v>
      </c>
    </row>
    <row r="53" spans="1:6" ht="12.75">
      <c r="A53" s="72"/>
      <c r="B53" s="117" t="s">
        <v>441</v>
      </c>
      <c r="C53" s="42">
        <v>5786</v>
      </c>
      <c r="D53" s="117">
        <v>14</v>
      </c>
      <c r="E53" s="44">
        <v>17358</v>
      </c>
      <c r="F53" s="32" t="s">
        <v>413</v>
      </c>
    </row>
    <row r="54" spans="1:6" ht="12.75">
      <c r="A54" s="315" t="s">
        <v>993</v>
      </c>
      <c r="B54" s="117" t="s">
        <v>442</v>
      </c>
      <c r="C54" s="42">
        <v>445</v>
      </c>
      <c r="D54" s="117" t="s">
        <v>3</v>
      </c>
      <c r="E54" s="44">
        <v>1335</v>
      </c>
      <c r="F54" s="32" t="s">
        <v>413</v>
      </c>
    </row>
    <row r="55" spans="1:6" ht="12.75">
      <c r="A55" s="72"/>
      <c r="B55" s="117">
        <v>1306</v>
      </c>
      <c r="C55" s="42">
        <v>24345</v>
      </c>
      <c r="D55" s="117">
        <v>10</v>
      </c>
      <c r="E55" s="44">
        <v>92511</v>
      </c>
      <c r="F55" s="32" t="s">
        <v>413</v>
      </c>
    </row>
    <row r="56" spans="1:6" ht="12.75">
      <c r="A56" s="72"/>
      <c r="B56" s="117">
        <v>1307</v>
      </c>
      <c r="C56" s="42">
        <v>3864</v>
      </c>
      <c r="D56" s="117">
        <v>10</v>
      </c>
      <c r="E56" s="44">
        <v>14683</v>
      </c>
      <c r="F56" s="32" t="s">
        <v>413</v>
      </c>
    </row>
    <row r="57" spans="1:6" ht="12.75">
      <c r="A57" s="72"/>
      <c r="B57" s="117">
        <v>1308</v>
      </c>
      <c r="C57" s="42">
        <v>41438</v>
      </c>
      <c r="D57" s="117">
        <v>10</v>
      </c>
      <c r="E57" s="44">
        <v>157464</v>
      </c>
      <c r="F57" s="32" t="s">
        <v>413</v>
      </c>
    </row>
    <row r="58" spans="1:6" ht="12.75">
      <c r="A58" s="72"/>
      <c r="B58" s="117">
        <v>1309</v>
      </c>
      <c r="C58" s="42">
        <v>20013</v>
      </c>
      <c r="D58" s="117">
        <v>10</v>
      </c>
      <c r="E58" s="44">
        <v>76049</v>
      </c>
      <c r="F58" s="32" t="s">
        <v>413</v>
      </c>
    </row>
    <row r="59" spans="1:6" ht="12.75">
      <c r="A59" s="72"/>
      <c r="B59" s="117">
        <v>1311</v>
      </c>
      <c r="C59" s="42">
        <v>12978</v>
      </c>
      <c r="D59" s="117">
        <v>14</v>
      </c>
      <c r="E59" s="44">
        <v>38934</v>
      </c>
      <c r="F59" s="32" t="s">
        <v>413</v>
      </c>
    </row>
    <row r="60" spans="1:6" ht="12.75">
      <c r="A60" s="72"/>
      <c r="B60" s="117">
        <v>1312</v>
      </c>
      <c r="C60" s="42">
        <v>864</v>
      </c>
      <c r="D60" s="117">
        <v>14</v>
      </c>
      <c r="E60" s="44">
        <v>2592</v>
      </c>
      <c r="F60" s="32" t="s">
        <v>413</v>
      </c>
    </row>
    <row r="61" spans="1:6" ht="12.75">
      <c r="A61" s="72"/>
      <c r="B61" s="117">
        <v>1313</v>
      </c>
      <c r="C61" s="42">
        <v>989</v>
      </c>
      <c r="D61" s="117">
        <v>14</v>
      </c>
      <c r="E61" s="44">
        <v>2967</v>
      </c>
      <c r="F61" s="32" t="s">
        <v>413</v>
      </c>
    </row>
    <row r="62" spans="1:6" ht="12.75">
      <c r="A62" s="72"/>
      <c r="B62" s="117">
        <v>1314</v>
      </c>
      <c r="C62" s="42">
        <v>57605</v>
      </c>
      <c r="D62" s="117">
        <v>14</v>
      </c>
      <c r="E62" s="44">
        <v>172815</v>
      </c>
      <c r="F62" s="32" t="s">
        <v>413</v>
      </c>
    </row>
    <row r="63" spans="1:6" ht="12.75">
      <c r="A63" s="315" t="s">
        <v>938</v>
      </c>
      <c r="B63" s="117">
        <v>1638</v>
      </c>
      <c r="C63" s="42">
        <v>7</v>
      </c>
      <c r="D63" s="117" t="s">
        <v>31</v>
      </c>
      <c r="E63" s="44">
        <v>26.6</v>
      </c>
      <c r="F63" s="32" t="s">
        <v>413</v>
      </c>
    </row>
    <row r="64" spans="1:6" ht="12.75">
      <c r="A64" s="72"/>
      <c r="B64" s="117">
        <v>1762</v>
      </c>
      <c r="C64" s="42">
        <v>627</v>
      </c>
      <c r="D64" s="117">
        <v>10</v>
      </c>
      <c r="E64" s="44">
        <v>2383</v>
      </c>
      <c r="F64" s="32" t="s">
        <v>413</v>
      </c>
    </row>
    <row r="65" spans="1:6" ht="12.75">
      <c r="A65" s="72"/>
      <c r="B65" s="117">
        <v>1763</v>
      </c>
      <c r="C65" s="42">
        <v>684</v>
      </c>
      <c r="D65" s="117">
        <v>10</v>
      </c>
      <c r="E65" s="44">
        <v>2599</v>
      </c>
      <c r="F65" s="32" t="s">
        <v>413</v>
      </c>
    </row>
    <row r="66" spans="1:6" ht="12.75">
      <c r="A66" s="72"/>
      <c r="B66" s="117" t="s">
        <v>284</v>
      </c>
      <c r="C66" s="42">
        <v>5854</v>
      </c>
      <c r="D66" s="117">
        <v>10</v>
      </c>
      <c r="E66" s="44">
        <v>22245.2</v>
      </c>
      <c r="F66" s="32" t="s">
        <v>413</v>
      </c>
    </row>
    <row r="67" spans="1:6" s="20" customFormat="1" ht="12">
      <c r="A67" s="355" t="s">
        <v>12</v>
      </c>
      <c r="B67" s="17"/>
      <c r="C67" s="17">
        <f>SUM(C3:C66)</f>
        <v>541978</v>
      </c>
      <c r="D67" s="17"/>
      <c r="E67" s="567">
        <f>SUM(E3:E66)</f>
        <v>3638130.7</v>
      </c>
      <c r="F67" s="355"/>
    </row>
    <row r="68" spans="1:6" ht="13.5" thickBot="1">
      <c r="A68" s="169"/>
      <c r="B68" s="116" t="s">
        <v>1267</v>
      </c>
      <c r="C68" s="116" t="s">
        <v>1268</v>
      </c>
      <c r="D68" s="116" t="s">
        <v>598</v>
      </c>
      <c r="E68" s="216">
        <v>44200</v>
      </c>
      <c r="F68" s="172" t="s">
        <v>1269</v>
      </c>
    </row>
    <row r="69" spans="1:6" ht="13.5" thickBot="1">
      <c r="A69" s="147" t="s">
        <v>24</v>
      </c>
      <c r="B69" s="453"/>
      <c r="C69" s="453">
        <f>SUM(C67:C68)</f>
        <v>541978</v>
      </c>
      <c r="D69" s="453"/>
      <c r="E69" s="455">
        <f>SUM(E67:E68)</f>
        <v>3682330.7</v>
      </c>
      <c r="F69" s="14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26" sqref="G26"/>
    </sheetView>
  </sheetViews>
  <sheetFormatPr defaultColWidth="9.00390625" defaultRowHeight="12.75"/>
  <cols>
    <col min="1" max="1" width="13.625" style="0" customWidth="1"/>
    <col min="2" max="2" width="10.25390625" style="97" customWidth="1"/>
    <col min="3" max="3" width="12.25390625" style="140" customWidth="1"/>
    <col min="4" max="4" width="8.375" style="0" customWidth="1"/>
    <col min="5" max="5" width="21.125" style="79" customWidth="1"/>
    <col min="6" max="6" width="21.00390625" style="0" customWidth="1"/>
  </cols>
  <sheetData>
    <row r="1" spans="1:6" ht="25.5" customHeight="1" thickBot="1" thickTop="1">
      <c r="A1" s="600" t="s">
        <v>143</v>
      </c>
      <c r="B1" s="601"/>
      <c r="C1" s="601"/>
      <c r="D1" s="601"/>
      <c r="E1" s="601"/>
      <c r="F1" s="602"/>
    </row>
    <row r="2" spans="1:6" s="51" customFormat="1" ht="30.75" customHeight="1" thickBot="1" thickTop="1">
      <c r="A2" s="47" t="s">
        <v>144</v>
      </c>
      <c r="B2" s="48" t="s">
        <v>145</v>
      </c>
      <c r="C2" s="48" t="s">
        <v>207</v>
      </c>
      <c r="D2" s="48" t="s">
        <v>146</v>
      </c>
      <c r="E2" s="50" t="s">
        <v>147</v>
      </c>
      <c r="F2" s="48" t="s">
        <v>148</v>
      </c>
    </row>
    <row r="3" spans="1:6" s="51" customFormat="1" ht="15" customHeight="1">
      <c r="A3" s="27" t="s">
        <v>211</v>
      </c>
      <c r="B3" s="137" t="s">
        <v>640</v>
      </c>
      <c r="C3" s="141">
        <v>71365</v>
      </c>
      <c r="D3" s="138">
        <v>10</v>
      </c>
      <c r="E3" s="183">
        <v>271187</v>
      </c>
      <c r="F3" s="28" t="s">
        <v>606</v>
      </c>
    </row>
    <row r="4" spans="1:6" s="13" customFormat="1" ht="15">
      <c r="A4" s="31"/>
      <c r="B4" s="139">
        <v>342</v>
      </c>
      <c r="C4" s="33" t="s">
        <v>390</v>
      </c>
      <c r="D4" s="32" t="s">
        <v>3</v>
      </c>
      <c r="E4" s="154">
        <v>24400</v>
      </c>
      <c r="F4" s="32" t="s">
        <v>606</v>
      </c>
    </row>
    <row r="5" spans="1:6" s="13" customFormat="1" ht="15">
      <c r="A5" s="31"/>
      <c r="B5" s="139">
        <v>351</v>
      </c>
      <c r="C5" s="33" t="s">
        <v>391</v>
      </c>
      <c r="D5" s="32" t="s">
        <v>3</v>
      </c>
      <c r="E5" s="154">
        <v>5936</v>
      </c>
      <c r="F5" s="32" t="s">
        <v>606</v>
      </c>
    </row>
    <row r="6" spans="1:6" s="13" customFormat="1" ht="15">
      <c r="A6" s="31"/>
      <c r="B6" s="139">
        <v>357</v>
      </c>
      <c r="C6" s="33" t="s">
        <v>392</v>
      </c>
      <c r="D6" s="32" t="s">
        <v>3</v>
      </c>
      <c r="E6" s="154">
        <v>9059</v>
      </c>
      <c r="F6" s="32" t="s">
        <v>606</v>
      </c>
    </row>
    <row r="7" spans="1:6" s="13" customFormat="1" ht="15">
      <c r="A7" s="31"/>
      <c r="B7" s="139">
        <v>360</v>
      </c>
      <c r="C7" s="33" t="s">
        <v>393</v>
      </c>
      <c r="D7" s="32" t="s">
        <v>3</v>
      </c>
      <c r="E7" s="154">
        <v>77455.4</v>
      </c>
      <c r="F7" s="32" t="s">
        <v>606</v>
      </c>
    </row>
    <row r="8" spans="1:6" s="13" customFormat="1" ht="15">
      <c r="A8" s="31"/>
      <c r="B8" s="139" t="s">
        <v>384</v>
      </c>
      <c r="C8" s="33" t="s">
        <v>394</v>
      </c>
      <c r="D8" s="32" t="s">
        <v>3</v>
      </c>
      <c r="E8" s="154">
        <v>17218</v>
      </c>
      <c r="F8" s="32" t="s">
        <v>606</v>
      </c>
    </row>
    <row r="9" spans="1:6" s="13" customFormat="1" ht="15">
      <c r="A9" s="31"/>
      <c r="B9" s="139">
        <v>380</v>
      </c>
      <c r="C9" s="33" t="s">
        <v>395</v>
      </c>
      <c r="D9" s="32" t="s">
        <v>3</v>
      </c>
      <c r="E9" s="154">
        <v>888</v>
      </c>
      <c r="F9" s="32" t="s">
        <v>606</v>
      </c>
    </row>
    <row r="10" spans="1:6" s="13" customFormat="1" ht="15">
      <c r="A10" s="31"/>
      <c r="B10" s="139" t="s">
        <v>385</v>
      </c>
      <c r="C10" s="33" t="s">
        <v>396</v>
      </c>
      <c r="D10" s="32" t="s">
        <v>3</v>
      </c>
      <c r="E10" s="154">
        <v>12996</v>
      </c>
      <c r="F10" s="32" t="s">
        <v>606</v>
      </c>
    </row>
    <row r="11" spans="1:6" ht="14.25">
      <c r="A11" s="31"/>
      <c r="B11" s="139" t="s">
        <v>386</v>
      </c>
      <c r="C11" s="33" t="s">
        <v>397</v>
      </c>
      <c r="D11" s="32" t="s">
        <v>3</v>
      </c>
      <c r="E11" s="154">
        <v>3345</v>
      </c>
      <c r="F11" s="32" t="s">
        <v>606</v>
      </c>
    </row>
    <row r="12" spans="1:6" ht="14.25">
      <c r="A12" s="31"/>
      <c r="B12" s="139">
        <v>742</v>
      </c>
      <c r="C12" s="33" t="s">
        <v>398</v>
      </c>
      <c r="D12" s="32" t="s">
        <v>3</v>
      </c>
      <c r="E12" s="154">
        <v>2018</v>
      </c>
      <c r="F12" s="32" t="s">
        <v>606</v>
      </c>
    </row>
    <row r="13" spans="1:6" ht="14.25">
      <c r="A13" s="31"/>
      <c r="B13" s="139">
        <v>743</v>
      </c>
      <c r="C13" s="33" t="s">
        <v>399</v>
      </c>
      <c r="D13" s="32" t="s">
        <v>3</v>
      </c>
      <c r="E13" s="154">
        <v>10374</v>
      </c>
      <c r="F13" s="32" t="s">
        <v>606</v>
      </c>
    </row>
    <row r="14" spans="1:6" ht="14.25">
      <c r="A14" s="31"/>
      <c r="B14" s="139">
        <v>788</v>
      </c>
      <c r="C14" s="33" t="s">
        <v>400</v>
      </c>
      <c r="D14" s="32" t="s">
        <v>3</v>
      </c>
      <c r="E14" s="154">
        <v>12905</v>
      </c>
      <c r="F14" s="32" t="s">
        <v>606</v>
      </c>
    </row>
    <row r="15" spans="1:6" ht="14.25">
      <c r="A15" s="31"/>
      <c r="B15" s="139">
        <v>807</v>
      </c>
      <c r="C15" s="33" t="s">
        <v>401</v>
      </c>
      <c r="D15" s="32" t="s">
        <v>3</v>
      </c>
      <c r="E15" s="154">
        <v>65261</v>
      </c>
      <c r="F15" s="32" t="s">
        <v>606</v>
      </c>
    </row>
    <row r="16" spans="1:6" ht="14.25">
      <c r="A16" s="31"/>
      <c r="B16" s="139">
        <v>808</v>
      </c>
      <c r="C16" s="33" t="s">
        <v>402</v>
      </c>
      <c r="D16" s="32" t="s">
        <v>3</v>
      </c>
      <c r="E16" s="154">
        <v>167956.2</v>
      </c>
      <c r="F16" s="32" t="s">
        <v>606</v>
      </c>
    </row>
    <row r="17" spans="1:6" ht="14.25">
      <c r="A17" s="31"/>
      <c r="B17" s="139">
        <v>810</v>
      </c>
      <c r="C17" s="33" t="s">
        <v>403</v>
      </c>
      <c r="D17" s="32" t="s">
        <v>3</v>
      </c>
      <c r="E17" s="154">
        <v>188305</v>
      </c>
      <c r="F17" s="32" t="s">
        <v>606</v>
      </c>
    </row>
    <row r="18" spans="1:6" ht="14.25">
      <c r="A18" s="31"/>
      <c r="B18" s="139">
        <v>811</v>
      </c>
      <c r="C18" s="33" t="s">
        <v>404</v>
      </c>
      <c r="D18" s="32" t="s">
        <v>3</v>
      </c>
      <c r="E18" s="154">
        <v>153474</v>
      </c>
      <c r="F18" s="32" t="s">
        <v>606</v>
      </c>
    </row>
    <row r="19" spans="1:6" ht="14.25">
      <c r="A19" s="31"/>
      <c r="B19" s="139" t="s">
        <v>387</v>
      </c>
      <c r="C19" s="33" t="s">
        <v>405</v>
      </c>
      <c r="D19" s="32" t="s">
        <v>3</v>
      </c>
      <c r="E19" s="154">
        <v>279346</v>
      </c>
      <c r="F19" s="32" t="s">
        <v>606</v>
      </c>
    </row>
    <row r="20" spans="1:6" ht="14.25">
      <c r="A20" s="31"/>
      <c r="B20" s="139">
        <v>813</v>
      </c>
      <c r="C20" s="33" t="s">
        <v>406</v>
      </c>
      <c r="D20" s="32" t="s">
        <v>3</v>
      </c>
      <c r="E20" s="154">
        <v>1746</v>
      </c>
      <c r="F20" s="32" t="s">
        <v>606</v>
      </c>
    </row>
    <row r="21" spans="1:6" ht="14.25">
      <c r="A21" s="31"/>
      <c r="B21" s="139" t="s">
        <v>388</v>
      </c>
      <c r="C21" s="33" t="s">
        <v>407</v>
      </c>
      <c r="D21" s="32" t="s">
        <v>3</v>
      </c>
      <c r="E21" s="154">
        <v>11719</v>
      </c>
      <c r="F21" s="32" t="s">
        <v>606</v>
      </c>
    </row>
    <row r="22" spans="1:6" ht="14.25">
      <c r="A22" s="31"/>
      <c r="B22" s="139" t="s">
        <v>389</v>
      </c>
      <c r="C22" s="33" t="s">
        <v>408</v>
      </c>
      <c r="D22" s="32" t="s">
        <v>3</v>
      </c>
      <c r="E22" s="154">
        <v>4427</v>
      </c>
      <c r="F22" s="32" t="s">
        <v>606</v>
      </c>
    </row>
    <row r="23" spans="1:6" ht="14.25">
      <c r="A23" s="31"/>
      <c r="B23" s="139">
        <v>906</v>
      </c>
      <c r="C23" s="33" t="s">
        <v>409</v>
      </c>
      <c r="D23" s="32" t="s">
        <v>3</v>
      </c>
      <c r="E23" s="154">
        <v>6509</v>
      </c>
      <c r="F23" s="32" t="s">
        <v>606</v>
      </c>
    </row>
    <row r="24" spans="1:6" ht="14.25">
      <c r="A24" s="31"/>
      <c r="B24" s="139">
        <v>1013</v>
      </c>
      <c r="C24" s="33" t="s">
        <v>410</v>
      </c>
      <c r="D24" s="32" t="s">
        <v>3</v>
      </c>
      <c r="E24" s="154">
        <v>65</v>
      </c>
      <c r="F24" s="32" t="s">
        <v>606</v>
      </c>
    </row>
    <row r="25" spans="1:6" ht="15" thickBot="1">
      <c r="A25" s="31"/>
      <c r="B25" s="139">
        <v>1047</v>
      </c>
      <c r="C25" s="33">
        <v>840</v>
      </c>
      <c r="D25" s="32" t="s">
        <v>3</v>
      </c>
      <c r="E25" s="154">
        <v>3192</v>
      </c>
      <c r="F25" s="74" t="s">
        <v>606</v>
      </c>
    </row>
    <row r="26" spans="1:6" ht="13.5" thickBot="1">
      <c r="A26" s="184" t="s">
        <v>361</v>
      </c>
      <c r="B26" s="185"/>
      <c r="C26" s="186">
        <v>350362</v>
      </c>
      <c r="D26" s="150"/>
      <c r="E26" s="179">
        <f>SUM(E3:E25)</f>
        <v>1329781.6</v>
      </c>
      <c r="F26" s="147"/>
    </row>
    <row r="31" ht="12.75">
      <c r="C31" s="101"/>
    </row>
    <row r="32" ht="12.75">
      <c r="C32" s="101"/>
    </row>
    <row r="33" ht="12.75">
      <c r="C33" s="101"/>
    </row>
    <row r="34" ht="12.75">
      <c r="C34" s="101"/>
    </row>
    <row r="35" ht="12.75">
      <c r="C35" s="101"/>
    </row>
    <row r="36" ht="12.75">
      <c r="C36" s="101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30" sqref="F30"/>
    </sheetView>
  </sheetViews>
  <sheetFormatPr defaultColWidth="9.00390625" defaultRowHeight="12.75"/>
  <cols>
    <col min="1" max="1" width="13.625" style="0" customWidth="1"/>
    <col min="2" max="2" width="10.25390625" style="97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615</v>
      </c>
      <c r="B3" s="137">
        <v>302</v>
      </c>
      <c r="C3" s="101">
        <v>67</v>
      </c>
      <c r="D3" s="32" t="s">
        <v>3</v>
      </c>
      <c r="E3" s="34">
        <v>113900</v>
      </c>
      <c r="F3" s="32" t="s">
        <v>621</v>
      </c>
    </row>
    <row r="4" spans="1:6" s="13" customFormat="1" ht="15">
      <c r="A4" s="31"/>
      <c r="B4" s="139" t="s">
        <v>619</v>
      </c>
      <c r="C4" s="101">
        <v>18008</v>
      </c>
      <c r="D4" s="32" t="s">
        <v>617</v>
      </c>
      <c r="E4" s="34">
        <v>68430.4</v>
      </c>
      <c r="F4" s="32" t="s">
        <v>621</v>
      </c>
    </row>
    <row r="5" spans="1:6" s="13" customFormat="1" ht="15">
      <c r="A5" s="31"/>
      <c r="B5" s="139" t="s">
        <v>616</v>
      </c>
      <c r="C5" s="101">
        <v>4758</v>
      </c>
      <c r="D5" s="32" t="s">
        <v>3</v>
      </c>
      <c r="E5" s="34">
        <v>18814</v>
      </c>
      <c r="F5" s="32" t="s">
        <v>621</v>
      </c>
    </row>
    <row r="6" spans="1:6" s="13" customFormat="1" ht="15">
      <c r="A6" s="31"/>
      <c r="B6" s="139" t="s">
        <v>618</v>
      </c>
      <c r="C6" s="101">
        <v>168</v>
      </c>
      <c r="D6" s="32" t="s">
        <v>3</v>
      </c>
      <c r="E6" s="34">
        <v>638</v>
      </c>
      <c r="F6" s="32" t="s">
        <v>621</v>
      </c>
    </row>
    <row r="7" spans="1:6" s="13" customFormat="1" ht="15">
      <c r="A7" s="31"/>
      <c r="B7" s="139">
        <v>372</v>
      </c>
      <c r="C7" s="101">
        <v>5359</v>
      </c>
      <c r="D7" s="32" t="s">
        <v>3</v>
      </c>
      <c r="E7" s="34">
        <v>20748</v>
      </c>
      <c r="F7" s="32" t="s">
        <v>621</v>
      </c>
    </row>
    <row r="8" spans="1:6" s="13" customFormat="1" ht="15">
      <c r="A8" s="31"/>
      <c r="B8" s="139" t="s">
        <v>620</v>
      </c>
      <c r="C8" s="101">
        <v>6045</v>
      </c>
      <c r="D8" s="32" t="s">
        <v>3</v>
      </c>
      <c r="E8" s="34">
        <v>22971</v>
      </c>
      <c r="F8" s="32" t="s">
        <v>621</v>
      </c>
    </row>
    <row r="9" spans="1:6" s="13" customFormat="1" ht="15">
      <c r="A9" s="31"/>
      <c r="B9" s="139">
        <v>378</v>
      </c>
      <c r="C9" s="101">
        <v>23606</v>
      </c>
      <c r="D9" s="32" t="s">
        <v>3</v>
      </c>
      <c r="E9" s="34">
        <v>89703</v>
      </c>
      <c r="F9" s="32" t="s">
        <v>621</v>
      </c>
    </row>
    <row r="10" spans="1:6" s="13" customFormat="1" ht="15">
      <c r="A10" s="31"/>
      <c r="B10" s="139">
        <v>379</v>
      </c>
      <c r="C10" s="101">
        <v>17536</v>
      </c>
      <c r="D10" s="32" t="s">
        <v>3</v>
      </c>
      <c r="E10" s="34">
        <v>66637</v>
      </c>
      <c r="F10" s="32" t="s">
        <v>621</v>
      </c>
    </row>
    <row r="11" spans="1:6" s="20" customFormat="1" ht="12">
      <c r="A11" s="265" t="s">
        <v>12</v>
      </c>
      <c r="B11" s="384"/>
      <c r="C11" s="385">
        <f>SUM(C3:C10)</f>
        <v>75547</v>
      </c>
      <c r="D11" s="17"/>
      <c r="E11" s="19">
        <f>SUM(E3:E10)</f>
        <v>401841.4</v>
      </c>
      <c r="F11" s="17"/>
    </row>
    <row r="12" spans="1:6" ht="15" thickBot="1">
      <c r="A12" s="236"/>
      <c r="B12" s="240" t="s">
        <v>1055</v>
      </c>
      <c r="C12" s="568">
        <v>258</v>
      </c>
      <c r="D12" s="40" t="s">
        <v>455</v>
      </c>
      <c r="E12" s="569">
        <v>826</v>
      </c>
      <c r="F12" s="40" t="s">
        <v>1056</v>
      </c>
    </row>
    <row r="13" spans="1:6" ht="15" thickBot="1">
      <c r="A13" s="276" t="s">
        <v>24</v>
      </c>
      <c r="B13" s="76"/>
      <c r="C13" s="112">
        <f>SUM(C11:C12)</f>
        <v>75805</v>
      </c>
      <c r="D13" s="76"/>
      <c r="E13" s="113">
        <f>SUM(E11:E12)</f>
        <v>402667.4</v>
      </c>
      <c r="F13" s="76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4.25">
      <c r="A27" s="63"/>
      <c r="B27" s="64"/>
      <c r="C27" s="65"/>
      <c r="D27" s="64"/>
      <c r="E27" s="66"/>
      <c r="F27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13" sqref="C13"/>
    </sheetView>
  </sheetViews>
  <sheetFormatPr defaultColWidth="9.00390625" defaultRowHeight="12.75"/>
  <cols>
    <col min="1" max="1" width="17.75390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1003</v>
      </c>
      <c r="B3" s="32" t="s">
        <v>1004</v>
      </c>
      <c r="C3" s="33">
        <v>9004</v>
      </c>
      <c r="D3" s="32" t="s">
        <v>3</v>
      </c>
      <c r="E3" s="34">
        <v>34215.2</v>
      </c>
      <c r="F3" s="32" t="s">
        <v>1005</v>
      </c>
    </row>
    <row r="4" spans="1:6" s="13" customFormat="1" ht="15">
      <c r="A4" s="31"/>
      <c r="B4" s="32" t="s">
        <v>1006</v>
      </c>
      <c r="C4" s="33">
        <v>1796</v>
      </c>
      <c r="D4" s="32" t="s">
        <v>3</v>
      </c>
      <c r="E4" s="34">
        <v>6824.8</v>
      </c>
      <c r="F4" s="32" t="s">
        <v>1005</v>
      </c>
    </row>
    <row r="5" spans="1:6" s="22" customFormat="1" ht="11.25">
      <c r="A5" s="456" t="s">
        <v>12</v>
      </c>
      <c r="B5" s="459"/>
      <c r="C5" s="460">
        <f>SUM(C3:C4)</f>
        <v>10800</v>
      </c>
      <c r="D5" s="459"/>
      <c r="E5" s="461">
        <f>SUM(E3:E4)</f>
        <v>41040</v>
      </c>
      <c r="F5" s="459"/>
    </row>
    <row r="6" spans="1:6" s="13" customFormat="1" ht="15">
      <c r="A6" s="81"/>
      <c r="B6" s="82"/>
      <c r="C6" s="83"/>
      <c r="D6" s="82"/>
      <c r="E6" s="84"/>
      <c r="F6" s="82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1" sqref="E11"/>
    </sheetView>
  </sheetViews>
  <sheetFormatPr defaultColWidth="9.00390625" defaultRowHeight="12.75"/>
  <cols>
    <col min="1" max="1" width="13.625" style="3" customWidth="1"/>
    <col min="2" max="2" width="10.125" style="10" customWidth="1"/>
    <col min="3" max="3" width="12.25390625" style="11" customWidth="1"/>
    <col min="4" max="4" width="8.375" style="10" customWidth="1"/>
    <col min="5" max="5" width="21.125" style="12" customWidth="1"/>
    <col min="6" max="6" width="21.00390625" style="10" customWidth="1"/>
    <col min="7" max="16384" width="9.125" style="13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ht="15">
      <c r="A3" s="31" t="s">
        <v>156</v>
      </c>
      <c r="B3" s="32" t="s">
        <v>157</v>
      </c>
      <c r="C3" s="33">
        <v>14389</v>
      </c>
      <c r="D3" s="32" t="s">
        <v>3</v>
      </c>
      <c r="E3" s="34">
        <v>54678.2</v>
      </c>
      <c r="F3" s="32" t="s">
        <v>158</v>
      </c>
    </row>
    <row r="4" spans="1:6" ht="15">
      <c r="A4" s="31"/>
      <c r="B4" s="32" t="s">
        <v>159</v>
      </c>
      <c r="C4" s="33">
        <v>77</v>
      </c>
      <c r="D4" s="32" t="s">
        <v>3</v>
      </c>
      <c r="E4" s="34">
        <v>292.6</v>
      </c>
      <c r="F4" s="32" t="s">
        <v>158</v>
      </c>
    </row>
    <row r="5" spans="1:6" ht="15">
      <c r="A5" s="35" t="s">
        <v>155</v>
      </c>
      <c r="B5" s="36"/>
      <c r="C5" s="37">
        <f>SUM(C3:C4)</f>
        <v>14466</v>
      </c>
      <c r="D5" s="36"/>
      <c r="E5" s="38">
        <f>SUM(E3:E4)</f>
        <v>54970.799999999996</v>
      </c>
      <c r="F5" s="36"/>
    </row>
    <row r="9" spans="1:6" ht="15.75">
      <c r="A9" s="5"/>
      <c r="B9" s="14"/>
      <c r="C9" s="15"/>
      <c r="D9" s="14"/>
      <c r="E9" s="16"/>
      <c r="F9" s="1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1"/>
  <sheetViews>
    <sheetView workbookViewId="0" topLeftCell="A1">
      <selection activeCell="H10" sqref="H10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1012</v>
      </c>
      <c r="B3" s="358" t="s">
        <v>1013</v>
      </c>
      <c r="C3" s="359">
        <v>1866</v>
      </c>
      <c r="D3" s="360">
        <v>14</v>
      </c>
      <c r="E3" s="364">
        <v>5598</v>
      </c>
      <c r="F3" s="32" t="s">
        <v>1017</v>
      </c>
    </row>
    <row r="4" spans="1:6" s="13" customFormat="1" ht="15">
      <c r="A4" s="31"/>
      <c r="B4" s="361">
        <v>894</v>
      </c>
      <c r="C4" s="362">
        <v>44969</v>
      </c>
      <c r="D4" s="363">
        <v>14</v>
      </c>
      <c r="E4" s="365">
        <v>134907</v>
      </c>
      <c r="F4" s="32" t="s">
        <v>1017</v>
      </c>
    </row>
    <row r="5" spans="1:6" s="13" customFormat="1" ht="15">
      <c r="A5" s="31"/>
      <c r="B5" s="361">
        <v>896</v>
      </c>
      <c r="C5" s="362">
        <v>16553</v>
      </c>
      <c r="D5" s="363">
        <v>14</v>
      </c>
      <c r="E5" s="365">
        <v>49659</v>
      </c>
      <c r="F5" s="32" t="s">
        <v>1017</v>
      </c>
    </row>
    <row r="6" spans="1:6" s="13" customFormat="1" ht="15">
      <c r="A6" s="31"/>
      <c r="B6" s="361">
        <v>898</v>
      </c>
      <c r="C6" s="362">
        <v>41661</v>
      </c>
      <c r="D6" s="363">
        <v>14</v>
      </c>
      <c r="E6" s="365">
        <v>124983</v>
      </c>
      <c r="F6" s="32" t="s">
        <v>1017</v>
      </c>
    </row>
    <row r="7" spans="1:6" s="13" customFormat="1" ht="15">
      <c r="A7" s="31"/>
      <c r="B7" s="361">
        <v>899</v>
      </c>
      <c r="C7" s="362">
        <v>19445</v>
      </c>
      <c r="D7" s="363">
        <v>14</v>
      </c>
      <c r="E7" s="365">
        <v>58335</v>
      </c>
      <c r="F7" s="32" t="s">
        <v>1017</v>
      </c>
    </row>
    <row r="8" spans="1:6" s="13" customFormat="1" ht="15">
      <c r="A8" s="31"/>
      <c r="B8" s="361">
        <v>900</v>
      </c>
      <c r="C8" s="362">
        <v>41036</v>
      </c>
      <c r="D8" s="363">
        <v>14</v>
      </c>
      <c r="E8" s="365">
        <v>123108</v>
      </c>
      <c r="F8" s="32" t="s">
        <v>1017</v>
      </c>
    </row>
    <row r="9" spans="1:6" s="13" customFormat="1" ht="15">
      <c r="A9" s="31"/>
      <c r="B9" s="361">
        <v>901</v>
      </c>
      <c r="C9" s="362">
        <v>5409</v>
      </c>
      <c r="D9" s="363">
        <v>14</v>
      </c>
      <c r="E9" s="365">
        <v>16277</v>
      </c>
      <c r="F9" s="32" t="s">
        <v>1017</v>
      </c>
    </row>
    <row r="10" spans="1:6" s="13" customFormat="1" ht="15">
      <c r="A10" s="31"/>
      <c r="B10" s="361" t="s">
        <v>1014</v>
      </c>
      <c r="C10" s="362">
        <v>2449</v>
      </c>
      <c r="D10" s="363">
        <v>7</v>
      </c>
      <c r="E10" s="365">
        <v>5877.6</v>
      </c>
      <c r="F10" s="32" t="s">
        <v>1017</v>
      </c>
    </row>
    <row r="11" spans="1:6" ht="14.25">
      <c r="A11" s="31"/>
      <c r="B11" s="361" t="s">
        <v>388</v>
      </c>
      <c r="C11" s="362">
        <v>33545</v>
      </c>
      <c r="D11" s="363">
        <v>2</v>
      </c>
      <c r="E11" s="365">
        <v>167725</v>
      </c>
      <c r="F11" s="32" t="s">
        <v>1017</v>
      </c>
    </row>
    <row r="12" spans="1:6" ht="14.25">
      <c r="A12" s="31"/>
      <c r="B12" s="361" t="s">
        <v>1015</v>
      </c>
      <c r="C12" s="362">
        <v>58119</v>
      </c>
      <c r="D12" s="363">
        <v>7</v>
      </c>
      <c r="E12" s="365">
        <v>139485.6</v>
      </c>
      <c r="F12" s="32" t="s">
        <v>1017</v>
      </c>
    </row>
    <row r="13" spans="1:6" ht="14.25">
      <c r="A13" s="31"/>
      <c r="B13" s="361" t="s">
        <v>1016</v>
      </c>
      <c r="C13" s="362">
        <v>310</v>
      </c>
      <c r="D13" s="363">
        <v>7</v>
      </c>
      <c r="E13" s="365">
        <v>744</v>
      </c>
      <c r="F13" s="32" t="s">
        <v>1017</v>
      </c>
    </row>
    <row r="14" spans="1:6" ht="12.75">
      <c r="A14" s="265" t="s">
        <v>12</v>
      </c>
      <c r="B14" s="36"/>
      <c r="C14" s="37">
        <f>SUM(C3:C13)</f>
        <v>265362</v>
      </c>
      <c r="D14" s="36"/>
      <c r="E14" s="340">
        <f>SUM(E3:E13)</f>
        <v>826699.2</v>
      </c>
      <c r="F14" s="36"/>
    </row>
    <row r="15" spans="1:6" ht="14.25">
      <c r="A15" s="81"/>
      <c r="B15" s="82"/>
      <c r="C15" s="83"/>
      <c r="D15" s="82"/>
      <c r="E15" s="84"/>
      <c r="F15" s="82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213"/>
      <c r="F27" s="67"/>
    </row>
    <row r="28" ht="12.75">
      <c r="E28" s="79"/>
    </row>
    <row r="29" ht="12.75">
      <c r="E29" s="79"/>
    </row>
    <row r="30" ht="12.75">
      <c r="E30" s="79"/>
    </row>
    <row r="31" ht="12.75">
      <c r="E31" s="79"/>
    </row>
    <row r="32" ht="12.75">
      <c r="E32" s="79"/>
    </row>
    <row r="33" ht="12.75">
      <c r="E33" s="79"/>
    </row>
    <row r="34" ht="12.75">
      <c r="E34" s="79"/>
    </row>
    <row r="35" ht="12.75">
      <c r="E35" s="79"/>
    </row>
    <row r="36" ht="12.75">
      <c r="E36" s="79"/>
    </row>
    <row r="37" ht="12.75">
      <c r="E37" s="79"/>
    </row>
    <row r="38" ht="12.75">
      <c r="E38" s="79"/>
    </row>
    <row r="39" ht="12.75">
      <c r="E39" s="79"/>
    </row>
    <row r="40" ht="12.75">
      <c r="E40" s="79"/>
    </row>
    <row r="41" ht="12.75">
      <c r="E41" s="79"/>
    </row>
    <row r="42" ht="12.75">
      <c r="E42" s="79"/>
    </row>
    <row r="43" ht="12.75">
      <c r="E43" s="79"/>
    </row>
    <row r="44" ht="12.75">
      <c r="E44" s="79"/>
    </row>
    <row r="45" ht="12.75">
      <c r="E45" s="79"/>
    </row>
    <row r="46" ht="12.75">
      <c r="E46" s="79"/>
    </row>
    <row r="47" ht="12.75">
      <c r="E47" s="79"/>
    </row>
    <row r="48" ht="12.75">
      <c r="E48" s="79"/>
    </row>
    <row r="49" ht="12.75">
      <c r="E49" s="79"/>
    </row>
    <row r="50" ht="12.75">
      <c r="E50" s="79"/>
    </row>
    <row r="51" ht="12.75">
      <c r="E51" s="79"/>
    </row>
    <row r="52" ht="12.75">
      <c r="E52" s="79"/>
    </row>
    <row r="53" ht="12.75">
      <c r="E53" s="79"/>
    </row>
    <row r="54" ht="12.75">
      <c r="E54" s="79"/>
    </row>
    <row r="55" ht="12.75">
      <c r="E55" s="79"/>
    </row>
    <row r="56" ht="12.75">
      <c r="E56" s="79"/>
    </row>
    <row r="57" ht="12.75">
      <c r="E57" s="79"/>
    </row>
    <row r="58" ht="12.75">
      <c r="E58" s="79"/>
    </row>
    <row r="59" ht="12.75">
      <c r="E59" s="79"/>
    </row>
    <row r="60" ht="12.75">
      <c r="E60" s="79"/>
    </row>
    <row r="61" ht="12.75">
      <c r="E61" s="79"/>
    </row>
    <row r="62" ht="12.75">
      <c r="E62" s="79"/>
    </row>
    <row r="63" ht="12.75">
      <c r="E63" s="79"/>
    </row>
    <row r="64" ht="12.75">
      <c r="E64" s="79"/>
    </row>
    <row r="65" ht="12.75">
      <c r="E65" s="79"/>
    </row>
    <row r="66" ht="12.75">
      <c r="E66" s="79"/>
    </row>
    <row r="67" ht="12.75">
      <c r="E67" s="79"/>
    </row>
    <row r="68" ht="12.75">
      <c r="E68" s="79"/>
    </row>
    <row r="69" ht="12.75">
      <c r="E69" s="79"/>
    </row>
    <row r="70" ht="12.75">
      <c r="E70" s="79"/>
    </row>
    <row r="71" ht="12.75">
      <c r="E71" s="79"/>
    </row>
    <row r="72" ht="12.75">
      <c r="E72" s="79"/>
    </row>
    <row r="73" ht="12.75">
      <c r="E73" s="79"/>
    </row>
    <row r="74" ht="12.75">
      <c r="E74" s="79"/>
    </row>
    <row r="75" ht="12.75">
      <c r="E75" s="79"/>
    </row>
    <row r="76" ht="12.75">
      <c r="E76" s="79"/>
    </row>
    <row r="77" ht="12.75">
      <c r="E77" s="79"/>
    </row>
    <row r="78" ht="12.75">
      <c r="E78" s="79"/>
    </row>
    <row r="79" ht="12.75">
      <c r="E79" s="79"/>
    </row>
    <row r="80" ht="12.75">
      <c r="E80" s="79"/>
    </row>
    <row r="81" ht="12.75">
      <c r="E81" s="79"/>
    </row>
    <row r="82" ht="12.75">
      <c r="E82" s="79"/>
    </row>
    <row r="83" ht="12.75">
      <c r="E83" s="79"/>
    </row>
    <row r="84" ht="12.75">
      <c r="E84" s="79"/>
    </row>
    <row r="85" ht="12.75">
      <c r="E85" s="79"/>
    </row>
    <row r="86" ht="12.75">
      <c r="E86" s="79"/>
    </row>
    <row r="87" ht="12.75">
      <c r="E87" s="79"/>
    </row>
    <row r="88" ht="12.75">
      <c r="E88" s="79"/>
    </row>
    <row r="89" ht="12.75">
      <c r="E89" s="79"/>
    </row>
    <row r="90" ht="12.75">
      <c r="E90" s="79"/>
    </row>
    <row r="91" ht="12.75">
      <c r="E91" s="79"/>
    </row>
    <row r="92" ht="12.75">
      <c r="E92" s="79"/>
    </row>
    <row r="93" ht="12.75">
      <c r="E93" s="79"/>
    </row>
    <row r="94" ht="12.75">
      <c r="E94" s="79"/>
    </row>
    <row r="95" ht="12.75">
      <c r="E95" s="79"/>
    </row>
    <row r="96" ht="12.75">
      <c r="E96" s="79"/>
    </row>
    <row r="97" ht="12.75">
      <c r="E97" s="79"/>
    </row>
    <row r="98" ht="12.75">
      <c r="E98" s="79"/>
    </row>
    <row r="99" ht="12.75">
      <c r="E99" s="79"/>
    </row>
    <row r="100" ht="12.75">
      <c r="E100" s="79"/>
    </row>
    <row r="101" ht="12.75">
      <c r="E101" s="79"/>
    </row>
    <row r="102" ht="12.75">
      <c r="E102" s="79"/>
    </row>
    <row r="103" ht="12.75">
      <c r="E103" s="79"/>
    </row>
    <row r="104" ht="12.75">
      <c r="E104" s="79"/>
    </row>
    <row r="105" ht="12.75">
      <c r="E105" s="79"/>
    </row>
    <row r="106" ht="12.75">
      <c r="E106" s="79"/>
    </row>
    <row r="107" ht="12.75">
      <c r="E107" s="79"/>
    </row>
    <row r="108" ht="12.75">
      <c r="E108" s="79"/>
    </row>
    <row r="109" ht="12.75">
      <c r="E109" s="79"/>
    </row>
    <row r="110" ht="12.75">
      <c r="E110" s="79"/>
    </row>
    <row r="111" ht="12.75">
      <c r="E111" s="79"/>
    </row>
    <row r="112" ht="12.75">
      <c r="E112" s="79"/>
    </row>
    <row r="113" ht="12.75">
      <c r="E113" s="79"/>
    </row>
    <row r="114" ht="12.75">
      <c r="E114" s="79"/>
    </row>
    <row r="115" ht="12.75">
      <c r="E115" s="79"/>
    </row>
    <row r="116" ht="12.75">
      <c r="E116" s="79"/>
    </row>
    <row r="117" ht="12.75">
      <c r="E117" s="79"/>
    </row>
    <row r="118" ht="12.75">
      <c r="E118" s="79"/>
    </row>
    <row r="119" ht="12.75">
      <c r="E119" s="79"/>
    </row>
    <row r="120" ht="12.75">
      <c r="E120" s="79"/>
    </row>
    <row r="121" ht="12.75">
      <c r="E121" s="79"/>
    </row>
    <row r="122" ht="12.75">
      <c r="E122" s="79"/>
    </row>
    <row r="123" ht="12.75">
      <c r="E123" s="79"/>
    </row>
    <row r="124" ht="12.75">
      <c r="E124" s="79"/>
    </row>
    <row r="125" ht="12.75">
      <c r="E125" s="79"/>
    </row>
    <row r="126" ht="12.75">
      <c r="E126" s="79"/>
    </row>
    <row r="127" ht="12.75">
      <c r="E127" s="79"/>
    </row>
    <row r="128" ht="12.75">
      <c r="E128" s="79"/>
    </row>
    <row r="129" ht="12.75">
      <c r="E129" s="79"/>
    </row>
    <row r="130" ht="12.75">
      <c r="E130" s="79"/>
    </row>
    <row r="131" ht="12.75">
      <c r="E131" s="79"/>
    </row>
    <row r="132" ht="12.75">
      <c r="E132" s="79"/>
    </row>
    <row r="133" ht="12.75">
      <c r="E133" s="79"/>
    </row>
    <row r="134" ht="12.75">
      <c r="E134" s="79"/>
    </row>
    <row r="135" ht="12.75">
      <c r="E135" s="79"/>
    </row>
    <row r="136" ht="12.75">
      <c r="E136" s="79"/>
    </row>
    <row r="137" ht="12.75">
      <c r="E137" s="79"/>
    </row>
    <row r="138" ht="12.75">
      <c r="E138" s="79"/>
    </row>
    <row r="139" ht="12.75">
      <c r="E139" s="79"/>
    </row>
    <row r="140" ht="12.75">
      <c r="E140" s="79"/>
    </row>
    <row r="141" ht="12.75">
      <c r="E141" s="79"/>
    </row>
    <row r="142" ht="12.75">
      <c r="E142" s="79"/>
    </row>
    <row r="143" ht="12.75">
      <c r="E143" s="79"/>
    </row>
    <row r="144" ht="12.75">
      <c r="E144" s="79"/>
    </row>
    <row r="145" ht="12.75">
      <c r="E145" s="79"/>
    </row>
    <row r="146" ht="12.75">
      <c r="E146" s="79"/>
    </row>
    <row r="147" ht="12.75">
      <c r="E147" s="79"/>
    </row>
    <row r="148" ht="12.75">
      <c r="E148" s="79"/>
    </row>
    <row r="149" ht="12.75">
      <c r="E149" s="79"/>
    </row>
    <row r="150" ht="12.75">
      <c r="E150" s="79"/>
    </row>
    <row r="151" ht="12.75">
      <c r="E151" s="79"/>
    </row>
    <row r="152" ht="12.75">
      <c r="E152" s="79"/>
    </row>
    <row r="153" ht="12.75">
      <c r="E153" s="79"/>
    </row>
    <row r="154" ht="12.75">
      <c r="E154" s="79"/>
    </row>
    <row r="155" ht="12.75">
      <c r="E155" s="79"/>
    </row>
    <row r="156" ht="12.75">
      <c r="E156" s="79"/>
    </row>
    <row r="157" ht="12.75">
      <c r="E157" s="79"/>
    </row>
    <row r="158" ht="12.75">
      <c r="E158" s="79"/>
    </row>
    <row r="159" ht="12.75">
      <c r="E159" s="79"/>
    </row>
    <row r="160" ht="12.75">
      <c r="E160" s="79"/>
    </row>
    <row r="161" ht="12.75">
      <c r="E161" s="79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88"/>
  <sheetViews>
    <sheetView workbookViewId="0" topLeftCell="A61">
      <selection activeCell="E93" sqref="E9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212</v>
      </c>
      <c r="B3" s="32" t="s">
        <v>329</v>
      </c>
      <c r="C3" s="33">
        <v>2508</v>
      </c>
      <c r="D3" s="32" t="s">
        <v>3</v>
      </c>
      <c r="E3" s="34">
        <v>47458</v>
      </c>
      <c r="F3" s="32" t="s">
        <v>330</v>
      </c>
    </row>
    <row r="4" spans="1:6" s="13" customFormat="1" ht="15">
      <c r="A4" s="31"/>
      <c r="B4" s="32" t="s">
        <v>331</v>
      </c>
      <c r="C4" s="33">
        <v>52547</v>
      </c>
      <c r="D4" s="32" t="s">
        <v>3</v>
      </c>
      <c r="E4" s="34">
        <v>821355.5</v>
      </c>
      <c r="F4" s="32" t="s">
        <v>330</v>
      </c>
    </row>
    <row r="5" spans="1:6" s="13" customFormat="1" ht="15">
      <c r="A5" s="31"/>
      <c r="B5" s="32" t="s">
        <v>332</v>
      </c>
      <c r="C5" s="33">
        <v>7016</v>
      </c>
      <c r="D5" s="32" t="s">
        <v>3</v>
      </c>
      <c r="E5" s="34">
        <v>175400</v>
      </c>
      <c r="F5" s="32" t="s">
        <v>330</v>
      </c>
    </row>
    <row r="6" spans="1:6" s="13" customFormat="1" ht="15">
      <c r="A6" s="31"/>
      <c r="B6" s="32" t="s">
        <v>333</v>
      </c>
      <c r="C6" s="33">
        <v>233</v>
      </c>
      <c r="D6" s="32" t="s">
        <v>3</v>
      </c>
      <c r="E6" s="34">
        <v>5825</v>
      </c>
      <c r="F6" s="32" t="s">
        <v>330</v>
      </c>
    </row>
    <row r="7" spans="1:6" s="13" customFormat="1" ht="15">
      <c r="A7" s="31"/>
      <c r="B7" s="32" t="s">
        <v>334</v>
      </c>
      <c r="C7" s="33">
        <v>854</v>
      </c>
      <c r="D7" s="32" t="s">
        <v>3</v>
      </c>
      <c r="E7" s="34">
        <v>21350</v>
      </c>
      <c r="F7" s="32" t="s">
        <v>330</v>
      </c>
    </row>
    <row r="8" spans="1:6" s="13" customFormat="1" ht="15">
      <c r="A8" s="31"/>
      <c r="B8" s="32" t="s">
        <v>335</v>
      </c>
      <c r="C8" s="33">
        <v>248</v>
      </c>
      <c r="D8" s="32" t="s">
        <v>3</v>
      </c>
      <c r="E8" s="34">
        <v>6200</v>
      </c>
      <c r="F8" s="32" t="s">
        <v>330</v>
      </c>
    </row>
    <row r="9" spans="1:6" s="13" customFormat="1" ht="15">
      <c r="A9" s="31"/>
      <c r="B9" s="32" t="s">
        <v>336</v>
      </c>
      <c r="C9" s="33">
        <v>6875</v>
      </c>
      <c r="D9" s="32" t="s">
        <v>3</v>
      </c>
      <c r="E9" s="34">
        <v>171875</v>
      </c>
      <c r="F9" s="32" t="s">
        <v>330</v>
      </c>
    </row>
    <row r="10" spans="1:6" s="13" customFormat="1" ht="15">
      <c r="A10" s="31"/>
      <c r="B10" s="32" t="s">
        <v>337</v>
      </c>
      <c r="C10" s="33">
        <v>1534</v>
      </c>
      <c r="D10" s="32" t="s">
        <v>3</v>
      </c>
      <c r="E10" s="34">
        <v>5829.2</v>
      </c>
      <c r="F10" s="32" t="s">
        <v>330</v>
      </c>
    </row>
    <row r="11" spans="1:6" ht="14.25">
      <c r="A11" s="31"/>
      <c r="B11" s="32" t="s">
        <v>338</v>
      </c>
      <c r="C11" s="33">
        <v>2623</v>
      </c>
      <c r="D11" s="32" t="s">
        <v>31</v>
      </c>
      <c r="E11" s="34">
        <v>7869</v>
      </c>
      <c r="F11" s="32" t="s">
        <v>330</v>
      </c>
    </row>
    <row r="12" spans="1:6" ht="14.25">
      <c r="A12" s="31"/>
      <c r="B12" s="32" t="s">
        <v>339</v>
      </c>
      <c r="C12" s="33">
        <v>868</v>
      </c>
      <c r="D12" s="32" t="s">
        <v>3</v>
      </c>
      <c r="E12" s="34">
        <v>3298</v>
      </c>
      <c r="F12" s="32" t="s">
        <v>330</v>
      </c>
    </row>
    <row r="13" spans="1:6" ht="14.25">
      <c r="A13" s="31"/>
      <c r="B13" s="32" t="s">
        <v>340</v>
      </c>
      <c r="C13" s="33">
        <v>303</v>
      </c>
      <c r="D13" s="32" t="s">
        <v>3</v>
      </c>
      <c r="E13" s="34">
        <v>1151</v>
      </c>
      <c r="F13" s="32" t="s">
        <v>330</v>
      </c>
    </row>
    <row r="14" spans="1:6" ht="14.25">
      <c r="A14" s="31"/>
      <c r="B14" s="32" t="s">
        <v>341</v>
      </c>
      <c r="C14" s="33">
        <v>966</v>
      </c>
      <c r="D14" s="32" t="s">
        <v>3</v>
      </c>
      <c r="E14" s="34">
        <v>3671</v>
      </c>
      <c r="F14" s="32" t="s">
        <v>330</v>
      </c>
    </row>
    <row r="15" spans="1:6" ht="14.25">
      <c r="A15" s="31"/>
      <c r="B15" s="32" t="s">
        <v>342</v>
      </c>
      <c r="C15" s="33">
        <v>4031</v>
      </c>
      <c r="D15" s="32" t="s">
        <v>3</v>
      </c>
      <c r="E15" s="34">
        <v>15318</v>
      </c>
      <c r="F15" s="32" t="s">
        <v>330</v>
      </c>
    </row>
    <row r="16" spans="1:6" ht="14.25">
      <c r="A16" s="31"/>
      <c r="B16" s="32" t="s">
        <v>343</v>
      </c>
      <c r="C16" s="33">
        <v>80</v>
      </c>
      <c r="D16" s="32" t="s">
        <v>3</v>
      </c>
      <c r="E16" s="34">
        <v>304</v>
      </c>
      <c r="F16" s="32" t="s">
        <v>330</v>
      </c>
    </row>
    <row r="17" spans="1:6" ht="14.25">
      <c r="A17" s="31"/>
      <c r="B17" s="32" t="s">
        <v>344</v>
      </c>
      <c r="C17" s="33">
        <v>4315</v>
      </c>
      <c r="D17" s="32" t="s">
        <v>3</v>
      </c>
      <c r="E17" s="34">
        <v>16397</v>
      </c>
      <c r="F17" s="32" t="s">
        <v>330</v>
      </c>
    </row>
    <row r="18" spans="1:6" ht="14.25">
      <c r="A18" s="31"/>
      <c r="B18" s="32" t="s">
        <v>345</v>
      </c>
      <c r="C18" s="33">
        <v>1898</v>
      </c>
      <c r="D18" s="32" t="s">
        <v>3</v>
      </c>
      <c r="E18" s="34">
        <v>7212.6</v>
      </c>
      <c r="F18" s="32" t="s">
        <v>330</v>
      </c>
    </row>
    <row r="19" spans="1:6" ht="22.5">
      <c r="A19" s="317" t="s">
        <v>1104</v>
      </c>
      <c r="B19" s="32" t="s">
        <v>942</v>
      </c>
      <c r="C19" s="33"/>
      <c r="D19" s="32" t="s">
        <v>31</v>
      </c>
      <c r="E19" s="34"/>
      <c r="F19" s="380" t="s">
        <v>1105</v>
      </c>
    </row>
    <row r="20" spans="1:6" ht="14.25">
      <c r="A20" s="31"/>
      <c r="B20" s="32" t="s">
        <v>346</v>
      </c>
      <c r="C20" s="33">
        <v>17149</v>
      </c>
      <c r="D20" s="32" t="s">
        <v>3</v>
      </c>
      <c r="E20" s="34">
        <v>65166</v>
      </c>
      <c r="F20" s="32" t="s">
        <v>330</v>
      </c>
    </row>
    <row r="21" spans="1:6" ht="14.25">
      <c r="A21" s="31"/>
      <c r="B21" s="32" t="s">
        <v>347</v>
      </c>
      <c r="C21" s="33">
        <v>2228</v>
      </c>
      <c r="D21" s="32" t="s">
        <v>27</v>
      </c>
      <c r="E21" s="34">
        <v>6684</v>
      </c>
      <c r="F21" s="32" t="s">
        <v>330</v>
      </c>
    </row>
    <row r="22" spans="1:6" ht="14.25">
      <c r="A22" s="31"/>
      <c r="B22" s="32" t="s">
        <v>348</v>
      </c>
      <c r="C22" s="33">
        <v>5722</v>
      </c>
      <c r="D22" s="32" t="s">
        <v>3</v>
      </c>
      <c r="E22" s="34">
        <v>21744</v>
      </c>
      <c r="F22" s="32" t="s">
        <v>330</v>
      </c>
    </row>
    <row r="23" spans="1:6" ht="14.25">
      <c r="A23" s="31"/>
      <c r="B23" s="32" t="s">
        <v>349</v>
      </c>
      <c r="C23" s="33">
        <v>11011</v>
      </c>
      <c r="D23" s="32" t="s">
        <v>3</v>
      </c>
      <c r="E23" s="34">
        <v>41842</v>
      </c>
      <c r="F23" s="32" t="s">
        <v>330</v>
      </c>
    </row>
    <row r="24" spans="1:6" ht="14.25">
      <c r="A24" s="31"/>
      <c r="B24" s="32" t="s">
        <v>350</v>
      </c>
      <c r="C24" s="33">
        <v>11091</v>
      </c>
      <c r="D24" s="32" t="s">
        <v>3</v>
      </c>
      <c r="E24" s="34">
        <v>42146</v>
      </c>
      <c r="F24" s="32" t="s">
        <v>330</v>
      </c>
    </row>
    <row r="25" spans="1:6" ht="14.25">
      <c r="A25" s="31"/>
      <c r="B25" s="32" t="s">
        <v>193</v>
      </c>
      <c r="C25" s="33">
        <v>2800</v>
      </c>
      <c r="D25" s="32" t="s">
        <v>3</v>
      </c>
      <c r="E25" s="34">
        <v>10640</v>
      </c>
      <c r="F25" s="32" t="s">
        <v>330</v>
      </c>
    </row>
    <row r="26" spans="1:6" ht="14.25">
      <c r="A26" s="31"/>
      <c r="B26" s="32" t="s">
        <v>351</v>
      </c>
      <c r="C26" s="33">
        <v>264</v>
      </c>
      <c r="D26" s="32" t="s">
        <v>3</v>
      </c>
      <c r="E26" s="34">
        <v>1003</v>
      </c>
      <c r="F26" s="32" t="s">
        <v>330</v>
      </c>
    </row>
    <row r="27" spans="1:6" ht="14.25">
      <c r="A27" s="31"/>
      <c r="B27" s="32" t="s">
        <v>352</v>
      </c>
      <c r="C27" s="33">
        <v>10718</v>
      </c>
      <c r="D27" s="32" t="s">
        <v>3</v>
      </c>
      <c r="E27" s="34">
        <v>167574</v>
      </c>
      <c r="F27" s="32" t="s">
        <v>330</v>
      </c>
    </row>
    <row r="28" spans="1:6" ht="12.75">
      <c r="A28" s="102"/>
      <c r="B28" s="102">
        <v>2101</v>
      </c>
      <c r="C28" s="102">
        <v>7138</v>
      </c>
      <c r="D28" s="102">
        <v>10</v>
      </c>
      <c r="E28" s="103">
        <v>27124</v>
      </c>
      <c r="F28" s="32" t="s">
        <v>330</v>
      </c>
    </row>
    <row r="29" spans="1:6" ht="12.75">
      <c r="A29" s="102"/>
      <c r="B29" s="104" t="s">
        <v>353</v>
      </c>
      <c r="C29" s="102">
        <v>13795</v>
      </c>
      <c r="D29" s="102">
        <v>10</v>
      </c>
      <c r="E29" s="103">
        <v>41385</v>
      </c>
      <c r="F29" s="32" t="s">
        <v>330</v>
      </c>
    </row>
    <row r="30" spans="1:6" ht="12.75">
      <c r="A30" s="102"/>
      <c r="B30" s="104">
        <v>2103</v>
      </c>
      <c r="C30" s="102">
        <v>11968</v>
      </c>
      <c r="D30" s="102">
        <v>10</v>
      </c>
      <c r="E30" s="103">
        <v>45478</v>
      </c>
      <c r="F30" s="32" t="s">
        <v>330</v>
      </c>
    </row>
    <row r="31" spans="1:6" ht="12.75">
      <c r="A31" s="102"/>
      <c r="B31" s="104">
        <v>2104</v>
      </c>
      <c r="C31" s="102">
        <v>1338</v>
      </c>
      <c r="D31" s="102">
        <v>10</v>
      </c>
      <c r="E31" s="103">
        <v>5084</v>
      </c>
      <c r="F31" s="32" t="s">
        <v>330</v>
      </c>
    </row>
    <row r="32" spans="1:6" ht="12.75">
      <c r="A32" s="102"/>
      <c r="B32" s="104">
        <v>2110</v>
      </c>
      <c r="C32" s="102">
        <v>4045</v>
      </c>
      <c r="D32" s="102">
        <v>10</v>
      </c>
      <c r="E32" s="103">
        <v>63275</v>
      </c>
      <c r="F32" s="32" t="s">
        <v>330</v>
      </c>
    </row>
    <row r="33" spans="1:6" ht="12.75">
      <c r="A33" s="102"/>
      <c r="B33" s="104">
        <v>2111</v>
      </c>
      <c r="C33" s="102">
        <v>4403</v>
      </c>
      <c r="D33" s="102">
        <v>10</v>
      </c>
      <c r="E33" s="103">
        <v>16731</v>
      </c>
      <c r="F33" s="32" t="s">
        <v>330</v>
      </c>
    </row>
    <row r="34" spans="1:6" ht="12.75">
      <c r="A34" s="102"/>
      <c r="B34" s="104">
        <v>2112</v>
      </c>
      <c r="C34" s="102">
        <v>202</v>
      </c>
      <c r="D34" s="102">
        <v>10</v>
      </c>
      <c r="E34" s="103">
        <v>768</v>
      </c>
      <c r="F34" s="32" t="s">
        <v>330</v>
      </c>
    </row>
    <row r="35" spans="1:6" ht="12.75">
      <c r="A35" s="102"/>
      <c r="B35" s="104">
        <v>2113</v>
      </c>
      <c r="C35" s="102">
        <v>3409</v>
      </c>
      <c r="D35" s="102">
        <v>10</v>
      </c>
      <c r="E35" s="103">
        <v>12954</v>
      </c>
      <c r="F35" s="32" t="s">
        <v>330</v>
      </c>
    </row>
    <row r="36" spans="1:6" ht="12.75">
      <c r="A36" s="102"/>
      <c r="B36" s="104">
        <v>2114</v>
      </c>
      <c r="C36" s="102">
        <v>696</v>
      </c>
      <c r="D36" s="102">
        <v>10</v>
      </c>
      <c r="E36" s="103">
        <v>2645</v>
      </c>
      <c r="F36" s="32" t="s">
        <v>330</v>
      </c>
    </row>
    <row r="37" spans="1:6" ht="12.75">
      <c r="A37" s="102"/>
      <c r="B37" s="104">
        <v>2115</v>
      </c>
      <c r="C37" s="102">
        <v>3223</v>
      </c>
      <c r="D37" s="102">
        <v>10</v>
      </c>
      <c r="E37" s="103">
        <v>12247</v>
      </c>
      <c r="F37" s="32" t="s">
        <v>330</v>
      </c>
    </row>
    <row r="38" spans="1:6" ht="12.75">
      <c r="A38" s="102"/>
      <c r="B38" s="104">
        <v>2121</v>
      </c>
      <c r="C38" s="102">
        <v>13271</v>
      </c>
      <c r="D38" s="102">
        <v>10</v>
      </c>
      <c r="E38" s="103">
        <v>331775</v>
      </c>
      <c r="F38" s="32" t="s">
        <v>330</v>
      </c>
    </row>
    <row r="39" spans="1:6" ht="12.75">
      <c r="A39" s="102"/>
      <c r="B39" s="104">
        <v>2123</v>
      </c>
      <c r="C39" s="102">
        <v>5709</v>
      </c>
      <c r="D39" s="102">
        <v>10</v>
      </c>
      <c r="E39" s="103">
        <v>21694</v>
      </c>
      <c r="F39" s="32" t="s">
        <v>330</v>
      </c>
    </row>
    <row r="40" spans="1:6" ht="12.75">
      <c r="A40" s="102"/>
      <c r="B40" s="104" t="s">
        <v>354</v>
      </c>
      <c r="C40" s="102">
        <v>13110</v>
      </c>
      <c r="D40" s="102">
        <v>10</v>
      </c>
      <c r="E40" s="103">
        <v>49818</v>
      </c>
      <c r="F40" s="32" t="s">
        <v>330</v>
      </c>
    </row>
    <row r="41" spans="1:6" ht="12.75">
      <c r="A41" s="102"/>
      <c r="B41" s="104" t="s">
        <v>355</v>
      </c>
      <c r="C41" s="102">
        <v>29</v>
      </c>
      <c r="D41" s="102">
        <v>10</v>
      </c>
      <c r="E41" s="103">
        <v>110</v>
      </c>
      <c r="F41" s="32" t="s">
        <v>330</v>
      </c>
    </row>
    <row r="42" spans="1:6" ht="12.75">
      <c r="A42" s="102"/>
      <c r="B42" s="104" t="s">
        <v>356</v>
      </c>
      <c r="C42" s="102">
        <v>8961</v>
      </c>
      <c r="D42" s="102">
        <v>10</v>
      </c>
      <c r="E42" s="103">
        <v>34052</v>
      </c>
      <c r="F42" s="32" t="s">
        <v>330</v>
      </c>
    </row>
    <row r="43" spans="1:6" ht="12.75">
      <c r="A43" s="102"/>
      <c r="B43" s="104" t="s">
        <v>357</v>
      </c>
      <c r="C43" s="102">
        <v>26852</v>
      </c>
      <c r="D43" s="102">
        <v>10</v>
      </c>
      <c r="E43" s="103">
        <v>102038</v>
      </c>
      <c r="F43" s="32" t="s">
        <v>330</v>
      </c>
    </row>
    <row r="44" spans="1:6" ht="12.75">
      <c r="A44" s="102"/>
      <c r="B44" s="104">
        <v>2275</v>
      </c>
      <c r="C44" s="102">
        <v>1397</v>
      </c>
      <c r="D44" s="102">
        <v>10</v>
      </c>
      <c r="E44" s="103">
        <v>21256</v>
      </c>
      <c r="F44" s="32" t="s">
        <v>330</v>
      </c>
    </row>
    <row r="45" spans="1:6" ht="12.75">
      <c r="A45" s="102"/>
      <c r="B45" s="104">
        <v>2278</v>
      </c>
      <c r="C45" s="102">
        <v>7835</v>
      </c>
      <c r="D45" s="102">
        <v>10</v>
      </c>
      <c r="E45" s="103">
        <v>29773</v>
      </c>
      <c r="F45" s="32" t="s">
        <v>330</v>
      </c>
    </row>
    <row r="46" spans="1:6" ht="12.75">
      <c r="A46" s="102"/>
      <c r="B46" s="104">
        <v>2279</v>
      </c>
      <c r="C46" s="102">
        <v>3796</v>
      </c>
      <c r="D46" s="102">
        <v>10</v>
      </c>
      <c r="E46" s="103">
        <v>59383</v>
      </c>
      <c r="F46" s="32" t="s">
        <v>330</v>
      </c>
    </row>
    <row r="47" spans="1:6" ht="12.75">
      <c r="A47" s="102"/>
      <c r="B47" s="104">
        <v>2281</v>
      </c>
      <c r="C47" s="102">
        <v>1571</v>
      </c>
      <c r="D47" s="102">
        <v>10</v>
      </c>
      <c r="E47" s="103">
        <v>5970</v>
      </c>
      <c r="F47" s="32" t="s">
        <v>330</v>
      </c>
    </row>
    <row r="48" spans="1:6" ht="12.75">
      <c r="A48" s="102"/>
      <c r="B48" s="104">
        <v>2282</v>
      </c>
      <c r="C48" s="102">
        <v>1503</v>
      </c>
      <c r="D48" s="102">
        <v>10</v>
      </c>
      <c r="E48" s="103">
        <v>5711</v>
      </c>
      <c r="F48" s="32" t="s">
        <v>330</v>
      </c>
    </row>
    <row r="49" spans="1:6" ht="12.75">
      <c r="A49" s="102"/>
      <c r="B49" s="104">
        <v>2283</v>
      </c>
      <c r="C49" s="102">
        <v>4118</v>
      </c>
      <c r="D49" s="102">
        <v>10</v>
      </c>
      <c r="E49" s="103">
        <v>15648</v>
      </c>
      <c r="F49" s="32" t="s">
        <v>330</v>
      </c>
    </row>
    <row r="50" spans="1:6" ht="12.75">
      <c r="A50" s="102"/>
      <c r="B50" s="104">
        <v>2289</v>
      </c>
      <c r="C50" s="102">
        <v>2400</v>
      </c>
      <c r="D50" s="102">
        <v>10</v>
      </c>
      <c r="E50" s="103">
        <v>37564</v>
      </c>
      <c r="F50" s="32" t="s">
        <v>330</v>
      </c>
    </row>
    <row r="51" spans="1:6" ht="12.75">
      <c r="A51" s="102"/>
      <c r="B51" s="104">
        <v>2290</v>
      </c>
      <c r="C51" s="102">
        <v>4783</v>
      </c>
      <c r="D51" s="102">
        <v>10</v>
      </c>
      <c r="E51" s="103">
        <v>74810</v>
      </c>
      <c r="F51" s="32" t="s">
        <v>330</v>
      </c>
    </row>
    <row r="52" spans="1:6" ht="14.25">
      <c r="A52" s="31" t="s">
        <v>212</v>
      </c>
      <c r="B52" s="104">
        <v>2301</v>
      </c>
      <c r="C52" s="102">
        <v>4346</v>
      </c>
      <c r="D52" s="102">
        <v>10</v>
      </c>
      <c r="E52" s="103">
        <v>77129</v>
      </c>
      <c r="F52" s="32" t="s">
        <v>330</v>
      </c>
    </row>
    <row r="53" spans="1:6" ht="12.75">
      <c r="A53" s="102"/>
      <c r="B53" s="104">
        <v>2303</v>
      </c>
      <c r="C53" s="102">
        <v>1658</v>
      </c>
      <c r="D53" s="102">
        <v>10</v>
      </c>
      <c r="E53" s="103">
        <v>25967</v>
      </c>
      <c r="F53" s="32" t="s">
        <v>330</v>
      </c>
    </row>
    <row r="54" spans="1:6" ht="12.75">
      <c r="A54" s="102"/>
      <c r="B54" s="104">
        <v>2305</v>
      </c>
      <c r="C54" s="102">
        <v>6381</v>
      </c>
      <c r="D54" s="102">
        <v>10</v>
      </c>
      <c r="E54" s="103">
        <v>159525</v>
      </c>
      <c r="F54" s="32" t="s">
        <v>330</v>
      </c>
    </row>
    <row r="55" spans="1:6" ht="12.75">
      <c r="A55" s="102"/>
      <c r="B55" s="104">
        <v>2315</v>
      </c>
      <c r="C55" s="102">
        <v>11679</v>
      </c>
      <c r="D55" s="102">
        <v>10</v>
      </c>
      <c r="E55" s="103">
        <v>44380</v>
      </c>
      <c r="F55" s="32" t="s">
        <v>330</v>
      </c>
    </row>
    <row r="56" spans="1:6" ht="12.75">
      <c r="A56" s="102"/>
      <c r="B56" s="104">
        <v>2339</v>
      </c>
      <c r="C56" s="102">
        <v>735</v>
      </c>
      <c r="D56" s="102">
        <v>10</v>
      </c>
      <c r="E56" s="103">
        <v>2205</v>
      </c>
      <c r="F56" s="32" t="s">
        <v>330</v>
      </c>
    </row>
    <row r="57" spans="1:6" ht="12.75">
      <c r="A57" s="102"/>
      <c r="B57" s="104">
        <v>2343</v>
      </c>
      <c r="C57" s="102">
        <v>10721</v>
      </c>
      <c r="D57" s="102">
        <v>10</v>
      </c>
      <c r="E57" s="103">
        <v>167621</v>
      </c>
      <c r="F57" s="32" t="s">
        <v>330</v>
      </c>
    </row>
    <row r="58" spans="1:6" ht="12.75">
      <c r="A58" s="102"/>
      <c r="B58" s="104">
        <v>2344</v>
      </c>
      <c r="C58" s="102">
        <v>24313</v>
      </c>
      <c r="D58" s="102">
        <v>10</v>
      </c>
      <c r="E58" s="103">
        <v>458918</v>
      </c>
      <c r="F58" s="32" t="s">
        <v>330</v>
      </c>
    </row>
    <row r="59" spans="1:6" ht="12.75">
      <c r="A59" s="102"/>
      <c r="B59" s="104">
        <v>2346</v>
      </c>
      <c r="C59" s="102">
        <v>1006</v>
      </c>
      <c r="D59" s="102">
        <v>10</v>
      </c>
      <c r="E59" s="103">
        <v>3823</v>
      </c>
      <c r="F59" s="32" t="s">
        <v>330</v>
      </c>
    </row>
    <row r="60" spans="1:6" ht="12.75">
      <c r="A60" s="102"/>
      <c r="B60" s="104" t="s">
        <v>358</v>
      </c>
      <c r="C60" s="102">
        <v>179587</v>
      </c>
      <c r="D60" s="102">
        <v>10</v>
      </c>
      <c r="E60" s="103">
        <v>682431</v>
      </c>
      <c r="F60" s="32" t="s">
        <v>330</v>
      </c>
    </row>
    <row r="61" spans="1:6" ht="12.75">
      <c r="A61" s="102"/>
      <c r="B61" s="104" t="s">
        <v>359</v>
      </c>
      <c r="C61" s="102">
        <v>5255</v>
      </c>
      <c r="D61" s="102">
        <v>10</v>
      </c>
      <c r="E61" s="103">
        <v>19969</v>
      </c>
      <c r="F61" s="32" t="s">
        <v>330</v>
      </c>
    </row>
    <row r="62" spans="1:6" ht="12.75">
      <c r="A62" s="102"/>
      <c r="B62" s="104" t="s">
        <v>360</v>
      </c>
      <c r="C62" s="102">
        <v>7370</v>
      </c>
      <c r="D62" s="102">
        <v>14</v>
      </c>
      <c r="E62" s="103">
        <v>22110</v>
      </c>
      <c r="F62" s="32" t="s">
        <v>330</v>
      </c>
    </row>
    <row r="63" spans="1:6" ht="12.75">
      <c r="A63" s="102"/>
      <c r="B63" s="104">
        <v>2350</v>
      </c>
      <c r="C63" s="102">
        <v>29016</v>
      </c>
      <c r="D63" s="102">
        <v>10</v>
      </c>
      <c r="E63" s="103">
        <v>472355</v>
      </c>
      <c r="F63" s="32" t="s">
        <v>330</v>
      </c>
    </row>
    <row r="64" spans="1:6" ht="12.75">
      <c r="A64" s="102"/>
      <c r="B64" s="104">
        <v>2351</v>
      </c>
      <c r="C64" s="102">
        <v>9946</v>
      </c>
      <c r="D64" s="102">
        <v>10</v>
      </c>
      <c r="E64" s="103">
        <v>161914</v>
      </c>
      <c r="F64" s="32" t="s">
        <v>330</v>
      </c>
    </row>
    <row r="65" spans="1:6" ht="12.75">
      <c r="A65" s="102"/>
      <c r="B65" s="104">
        <v>2352</v>
      </c>
      <c r="C65" s="102">
        <v>7727</v>
      </c>
      <c r="D65" s="102">
        <v>10</v>
      </c>
      <c r="E65" s="103">
        <v>125791</v>
      </c>
      <c r="F65" s="32" t="s">
        <v>330</v>
      </c>
    </row>
    <row r="66" spans="1:6" ht="12.75">
      <c r="A66" s="102"/>
      <c r="B66" s="104">
        <v>2353</v>
      </c>
      <c r="C66" s="102">
        <v>4167</v>
      </c>
      <c r="D66" s="102">
        <v>10</v>
      </c>
      <c r="E66" s="103">
        <v>78763</v>
      </c>
      <c r="F66" s="32" t="s">
        <v>330</v>
      </c>
    </row>
    <row r="67" spans="1:6" ht="12.75">
      <c r="A67" s="102"/>
      <c r="B67" s="104">
        <v>2354</v>
      </c>
      <c r="C67" s="102">
        <v>3168</v>
      </c>
      <c r="D67" s="102">
        <v>10</v>
      </c>
      <c r="E67" s="103">
        <v>8090</v>
      </c>
      <c r="F67" s="32" t="s">
        <v>330</v>
      </c>
    </row>
    <row r="68" spans="1:6" ht="12.75">
      <c r="A68" s="102"/>
      <c r="B68" s="104">
        <v>2357</v>
      </c>
      <c r="C68" s="102">
        <v>5343</v>
      </c>
      <c r="D68" s="102">
        <v>10</v>
      </c>
      <c r="E68" s="103">
        <v>83563</v>
      </c>
      <c r="F68" s="32" t="s">
        <v>330</v>
      </c>
    </row>
    <row r="69" spans="1:6" ht="12.75">
      <c r="A69" s="102"/>
      <c r="B69" s="104">
        <v>2358</v>
      </c>
      <c r="C69" s="102">
        <v>15334</v>
      </c>
      <c r="D69" s="102">
        <v>10</v>
      </c>
      <c r="E69" s="103">
        <v>383350</v>
      </c>
      <c r="F69" s="32" t="s">
        <v>330</v>
      </c>
    </row>
    <row r="70" spans="1:6" ht="12.75">
      <c r="A70" s="102"/>
      <c r="B70" s="104">
        <v>2361</v>
      </c>
      <c r="C70" s="102">
        <v>9036</v>
      </c>
      <c r="D70" s="102">
        <v>10</v>
      </c>
      <c r="E70" s="103">
        <v>141285</v>
      </c>
      <c r="F70" s="32" t="s">
        <v>330</v>
      </c>
    </row>
    <row r="71" spans="1:6" ht="12.75">
      <c r="A71" s="102"/>
      <c r="B71" s="104">
        <v>2364</v>
      </c>
      <c r="C71" s="102">
        <v>91078</v>
      </c>
      <c r="D71" s="102">
        <v>10</v>
      </c>
      <c r="E71" s="103">
        <v>1423602</v>
      </c>
      <c r="F71" s="32" t="s">
        <v>330</v>
      </c>
    </row>
    <row r="72" spans="1:6" ht="12.75">
      <c r="A72" s="102"/>
      <c r="B72" s="104">
        <v>2389</v>
      </c>
      <c r="C72" s="102">
        <v>34528</v>
      </c>
      <c r="D72" s="102">
        <v>10</v>
      </c>
      <c r="E72" s="103">
        <v>651675</v>
      </c>
      <c r="F72" s="32" t="s">
        <v>330</v>
      </c>
    </row>
    <row r="73" spans="1:6" ht="12.75">
      <c r="A73" s="102"/>
      <c r="B73" s="104">
        <v>2390</v>
      </c>
      <c r="C73" s="102">
        <v>22269</v>
      </c>
      <c r="D73" s="102">
        <v>10</v>
      </c>
      <c r="E73" s="103">
        <v>420348</v>
      </c>
      <c r="F73" s="32" t="s">
        <v>330</v>
      </c>
    </row>
    <row r="74" spans="1:6" ht="12.75">
      <c r="A74" s="102"/>
      <c r="B74" s="104">
        <v>2391</v>
      </c>
      <c r="C74" s="102">
        <v>13630</v>
      </c>
      <c r="D74" s="102">
        <v>10</v>
      </c>
      <c r="E74" s="103">
        <v>257330</v>
      </c>
      <c r="F74" s="32" t="s">
        <v>330</v>
      </c>
    </row>
    <row r="75" spans="1:6" ht="12.75">
      <c r="A75" s="102"/>
      <c r="B75" s="104">
        <v>2394</v>
      </c>
      <c r="C75" s="102">
        <v>23989</v>
      </c>
      <c r="D75" s="102">
        <v>10</v>
      </c>
      <c r="E75" s="103">
        <v>375000</v>
      </c>
      <c r="F75" s="32" t="s">
        <v>330</v>
      </c>
    </row>
    <row r="76" spans="1:6" ht="12.75">
      <c r="A76" s="102"/>
      <c r="B76" s="104">
        <v>2395</v>
      </c>
      <c r="C76" s="102">
        <v>5975</v>
      </c>
      <c r="D76" s="102">
        <v>10</v>
      </c>
      <c r="E76" s="103">
        <v>112880</v>
      </c>
      <c r="F76" s="32" t="s">
        <v>330</v>
      </c>
    </row>
    <row r="77" spans="1:6" ht="12.75">
      <c r="A77" s="102"/>
      <c r="B77" s="104">
        <v>2397</v>
      </c>
      <c r="C77" s="102">
        <v>19867</v>
      </c>
      <c r="D77" s="102">
        <v>10</v>
      </c>
      <c r="E77" s="103">
        <v>310573</v>
      </c>
      <c r="F77" s="32" t="s">
        <v>330</v>
      </c>
    </row>
    <row r="78" spans="1:6" ht="12.75">
      <c r="A78" s="102"/>
      <c r="B78" s="104">
        <v>2710</v>
      </c>
      <c r="C78" s="102">
        <v>2383</v>
      </c>
      <c r="D78" s="102">
        <v>14</v>
      </c>
      <c r="E78" s="103">
        <v>7149</v>
      </c>
      <c r="F78" s="32" t="s">
        <v>330</v>
      </c>
    </row>
    <row r="79" spans="1:7" s="89" customFormat="1" ht="12" customHeight="1">
      <c r="A79" s="115" t="s">
        <v>12</v>
      </c>
      <c r="B79" s="541"/>
      <c r="C79" s="427">
        <f>SUM(C3:C78)</f>
        <v>843941</v>
      </c>
      <c r="D79" s="115"/>
      <c r="E79" s="542">
        <f>SUM(E3:E78)</f>
        <v>9362351.3</v>
      </c>
      <c r="F79" s="115"/>
      <c r="G79" s="89" t="s">
        <v>821</v>
      </c>
    </row>
    <row r="80" spans="1:6" ht="12.75">
      <c r="A80" s="56"/>
      <c r="B80" s="107">
        <v>2092</v>
      </c>
      <c r="C80" s="503">
        <v>3074</v>
      </c>
      <c r="D80" s="503">
        <v>10</v>
      </c>
      <c r="E80" s="108">
        <v>76850</v>
      </c>
      <c r="F80" s="504" t="s">
        <v>1418</v>
      </c>
    </row>
    <row r="81" spans="1:6" ht="13.5" thickBot="1">
      <c r="A81" s="56"/>
      <c r="B81" s="107">
        <v>2106</v>
      </c>
      <c r="C81" s="503">
        <v>382</v>
      </c>
      <c r="D81" s="503">
        <v>14</v>
      </c>
      <c r="E81" s="108">
        <v>649400</v>
      </c>
      <c r="F81" s="504" t="s">
        <v>1498</v>
      </c>
    </row>
    <row r="82" spans="1:6" ht="13.5" thickBot="1">
      <c r="A82" s="543" t="s">
        <v>24</v>
      </c>
      <c r="B82" s="544"/>
      <c r="C82" s="545">
        <f>SUM(C79:C81)</f>
        <v>847397</v>
      </c>
      <c r="D82" s="546"/>
      <c r="E82" s="199">
        <f>SUM(E79:E81)</f>
        <v>10088601.3</v>
      </c>
      <c r="F82" s="547"/>
    </row>
    <row r="83" spans="1:6" ht="12.75">
      <c r="A83" s="56"/>
      <c r="B83" s="107"/>
      <c r="C83" s="56"/>
      <c r="D83" s="56"/>
      <c r="E83" s="108"/>
      <c r="F83" s="56"/>
    </row>
    <row r="84" spans="1:6" ht="12.75">
      <c r="A84" s="56"/>
      <c r="B84" s="107"/>
      <c r="C84" s="56"/>
      <c r="D84" s="56"/>
      <c r="E84" s="108"/>
      <c r="F84" s="56"/>
    </row>
    <row r="85" spans="1:6" ht="12.75">
      <c r="A85" s="56"/>
      <c r="B85" s="107"/>
      <c r="C85" s="56"/>
      <c r="D85" s="56"/>
      <c r="E85" s="108"/>
      <c r="F85" s="56"/>
    </row>
    <row r="86" spans="1:6" ht="12.75">
      <c r="A86" s="56"/>
      <c r="B86" s="107"/>
      <c r="C86" s="56"/>
      <c r="D86" s="56"/>
      <c r="E86" s="108"/>
      <c r="F86" s="56"/>
    </row>
    <row r="87" spans="1:6" ht="12.75">
      <c r="A87" s="56"/>
      <c r="B87" s="107"/>
      <c r="C87" s="56"/>
      <c r="D87" s="56"/>
      <c r="E87" s="108"/>
      <c r="F87" s="56"/>
    </row>
    <row r="88" spans="1:6" ht="12.75">
      <c r="A88" s="56"/>
      <c r="B88" s="107"/>
      <c r="C88" s="56"/>
      <c r="D88" s="56"/>
      <c r="E88" s="108"/>
      <c r="F88" s="56"/>
    </row>
    <row r="89" spans="1:6" ht="12.75">
      <c r="A89" s="56"/>
      <c r="B89" s="107"/>
      <c r="C89" s="56"/>
      <c r="D89" s="56"/>
      <c r="E89" s="108"/>
      <c r="F89" s="56"/>
    </row>
    <row r="90" spans="1:6" ht="12.75">
      <c r="A90" s="56"/>
      <c r="B90" s="107"/>
      <c r="C90" s="56"/>
      <c r="D90" s="56"/>
      <c r="E90" s="108"/>
      <c r="F90" s="56"/>
    </row>
    <row r="91" spans="1:6" ht="12.75">
      <c r="A91" s="56"/>
      <c r="B91" s="107"/>
      <c r="C91" s="56"/>
      <c r="D91" s="56"/>
      <c r="E91" s="108"/>
      <c r="F91" s="56"/>
    </row>
    <row r="92" spans="1:6" ht="12.75">
      <c r="A92" s="56"/>
      <c r="B92" s="107"/>
      <c r="C92" s="56"/>
      <c r="D92" s="56"/>
      <c r="E92" s="108"/>
      <c r="F92" s="56"/>
    </row>
    <row r="93" spans="1:6" ht="12.75">
      <c r="A93" s="56"/>
      <c r="B93" s="107"/>
      <c r="C93" s="56"/>
      <c r="D93" s="56"/>
      <c r="E93" s="108"/>
      <c r="F93" s="56"/>
    </row>
    <row r="94" spans="1:6" ht="12.75">
      <c r="A94" s="56"/>
      <c r="B94" s="107"/>
      <c r="C94" s="56"/>
      <c r="D94" s="56"/>
      <c r="E94" s="108"/>
      <c r="F94" s="56"/>
    </row>
    <row r="95" spans="1:6" ht="12.75">
      <c r="A95" s="56"/>
      <c r="B95" s="107"/>
      <c r="C95" s="56"/>
      <c r="D95" s="56"/>
      <c r="E95" s="108"/>
      <c r="F95" s="56"/>
    </row>
    <row r="96" spans="1:6" ht="12.75">
      <c r="A96" s="56"/>
      <c r="B96" s="107"/>
      <c r="C96" s="56"/>
      <c r="D96" s="56"/>
      <c r="E96" s="108"/>
      <c r="F96" s="56"/>
    </row>
    <row r="97" spans="1:6" ht="12.75">
      <c r="A97" s="56"/>
      <c r="B97" s="107"/>
      <c r="C97" s="56"/>
      <c r="D97" s="56"/>
      <c r="E97" s="108"/>
      <c r="F97" s="56"/>
    </row>
    <row r="98" spans="1:6" ht="12.75">
      <c r="A98" s="56"/>
      <c r="B98" s="107"/>
      <c r="C98" s="56"/>
      <c r="D98" s="56"/>
      <c r="E98" s="108"/>
      <c r="F98" s="56"/>
    </row>
    <row r="99" spans="1:6" ht="12.75">
      <c r="A99" s="56"/>
      <c r="B99" s="107"/>
      <c r="C99" s="56"/>
      <c r="D99" s="56"/>
      <c r="E99" s="56"/>
      <c r="F99" s="56"/>
    </row>
    <row r="100" spans="1:6" ht="12.75">
      <c r="A100" s="56"/>
      <c r="B100" s="107"/>
      <c r="C100" s="56"/>
      <c r="D100" s="56"/>
      <c r="E100" s="56"/>
      <c r="F100" s="56"/>
    </row>
    <row r="101" spans="1:6" ht="12.75">
      <c r="A101" s="56"/>
      <c r="B101" s="107"/>
      <c r="C101" s="56"/>
      <c r="D101" s="56"/>
      <c r="E101" s="56"/>
      <c r="F101" s="56"/>
    </row>
    <row r="102" spans="1:6" ht="12.75">
      <c r="A102" s="56"/>
      <c r="B102" s="107"/>
      <c r="C102" s="56"/>
      <c r="D102" s="56"/>
      <c r="E102" s="56"/>
      <c r="F102" s="56"/>
    </row>
    <row r="103" spans="1:6" ht="12.75">
      <c r="A103" s="56"/>
      <c r="B103" s="107"/>
      <c r="C103" s="56"/>
      <c r="D103" s="56"/>
      <c r="E103" s="56"/>
      <c r="F103" s="56"/>
    </row>
    <row r="104" spans="1:6" ht="12.75">
      <c r="A104" s="56"/>
      <c r="B104" s="107"/>
      <c r="C104" s="56"/>
      <c r="D104" s="56"/>
      <c r="E104" s="56"/>
      <c r="F104" s="56"/>
    </row>
    <row r="105" spans="1:6" ht="12.75">
      <c r="A105" s="56"/>
      <c r="B105" s="107"/>
      <c r="C105" s="56"/>
      <c r="D105" s="56"/>
      <c r="E105" s="56"/>
      <c r="F105" s="56"/>
    </row>
    <row r="106" spans="1:6" ht="12.75">
      <c r="A106" s="56"/>
      <c r="B106" s="107"/>
      <c r="C106" s="56"/>
      <c r="D106" s="56"/>
      <c r="E106" s="56"/>
      <c r="F106" s="56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  <row r="250" ht="12.75">
      <c r="B250" s="54"/>
    </row>
    <row r="251" ht="12.75">
      <c r="B251" s="54"/>
    </row>
    <row r="252" ht="12.75">
      <c r="B252" s="54"/>
    </row>
    <row r="253" ht="12.75">
      <c r="B253" s="54"/>
    </row>
    <row r="254" ht="12.75">
      <c r="B254" s="54"/>
    </row>
    <row r="255" ht="12.75">
      <c r="B255" s="54"/>
    </row>
    <row r="256" ht="12.75">
      <c r="B256" s="54"/>
    </row>
    <row r="257" ht="12.75">
      <c r="B257" s="54"/>
    </row>
    <row r="258" ht="12.75">
      <c r="B258" s="54"/>
    </row>
    <row r="259" ht="12.75">
      <c r="B259" s="54"/>
    </row>
    <row r="260" ht="12.75">
      <c r="B260" s="54"/>
    </row>
    <row r="261" ht="12.75">
      <c r="B261" s="54"/>
    </row>
    <row r="262" ht="12.75">
      <c r="B262" s="54"/>
    </row>
    <row r="263" ht="12.75">
      <c r="B263" s="54"/>
    </row>
    <row r="264" ht="12.75">
      <c r="B264" s="54"/>
    </row>
    <row r="265" ht="12.75">
      <c r="B265" s="54"/>
    </row>
    <row r="266" ht="12.75">
      <c r="B266" s="54"/>
    </row>
    <row r="267" ht="12.75">
      <c r="B267" s="54"/>
    </row>
    <row r="268" ht="12.75">
      <c r="B268" s="54"/>
    </row>
    <row r="269" ht="12.75">
      <c r="B269" s="54"/>
    </row>
    <row r="270" ht="12.75">
      <c r="B270" s="54"/>
    </row>
    <row r="271" ht="12.75">
      <c r="B271" s="54"/>
    </row>
    <row r="272" ht="12.75">
      <c r="B272" s="54"/>
    </row>
    <row r="273" ht="12.75">
      <c r="B273" s="54"/>
    </row>
    <row r="274" ht="12.75">
      <c r="B274" s="54"/>
    </row>
    <row r="275" ht="12.75">
      <c r="B275" s="54"/>
    </row>
    <row r="276" ht="12.75">
      <c r="B276" s="54"/>
    </row>
    <row r="277" ht="12.75">
      <c r="B277" s="54"/>
    </row>
    <row r="278" ht="12.75">
      <c r="B278" s="54"/>
    </row>
    <row r="279" ht="12.75">
      <c r="B279" s="54"/>
    </row>
    <row r="280" ht="12.75">
      <c r="B280" s="54"/>
    </row>
    <row r="281" ht="12.75">
      <c r="B281" s="54"/>
    </row>
    <row r="282" ht="12.75">
      <c r="B282" s="54"/>
    </row>
    <row r="283" ht="12.75">
      <c r="B283" s="54"/>
    </row>
    <row r="284" ht="12.75">
      <c r="B284" s="54"/>
    </row>
    <row r="285" ht="12.75">
      <c r="B285" s="54"/>
    </row>
    <row r="286" ht="12.75">
      <c r="B286" s="54"/>
    </row>
    <row r="287" ht="12.75">
      <c r="B287" s="54"/>
    </row>
    <row r="288" ht="12.75">
      <c r="B288" s="5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25" sqref="E25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25390625" style="54" customWidth="1"/>
    <col min="6" max="6" width="21.00390625" style="0" customWidth="1"/>
    <col min="7" max="7" width="10.75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48" t="s">
        <v>147</v>
      </c>
      <c r="F2" s="48" t="s">
        <v>148</v>
      </c>
    </row>
    <row r="3" spans="1:6" s="13" customFormat="1" ht="15">
      <c r="A3" s="31" t="s">
        <v>213</v>
      </c>
      <c r="B3" s="32" t="s">
        <v>3</v>
      </c>
      <c r="C3" s="33">
        <v>29644</v>
      </c>
      <c r="D3" s="13">
        <v>10</v>
      </c>
      <c r="E3" s="55">
        <v>112647.2</v>
      </c>
      <c r="F3" s="32" t="s">
        <v>232</v>
      </c>
    </row>
    <row r="4" spans="1:6" s="13" customFormat="1" ht="15">
      <c r="A4" s="31"/>
      <c r="B4" s="32" t="s">
        <v>233</v>
      </c>
      <c r="C4" s="33">
        <v>977</v>
      </c>
      <c r="D4" s="13">
        <v>10</v>
      </c>
      <c r="E4" s="55" t="s">
        <v>250</v>
      </c>
      <c r="F4" s="32" t="s">
        <v>232</v>
      </c>
    </row>
    <row r="5" spans="1:6" s="13" customFormat="1" ht="15">
      <c r="A5" s="31"/>
      <c r="B5" s="32" t="s">
        <v>234</v>
      </c>
      <c r="C5" s="33">
        <v>42158</v>
      </c>
      <c r="D5" s="13">
        <v>10</v>
      </c>
      <c r="E5" s="55" t="s">
        <v>251</v>
      </c>
      <c r="F5" s="32" t="s">
        <v>232</v>
      </c>
    </row>
    <row r="6" spans="1:6" s="13" customFormat="1" ht="15">
      <c r="A6" s="31"/>
      <c r="B6" s="32" t="s">
        <v>247</v>
      </c>
      <c r="C6" s="33">
        <v>155</v>
      </c>
      <c r="D6" s="13">
        <v>10</v>
      </c>
      <c r="E6" s="55" t="s">
        <v>249</v>
      </c>
      <c r="F6" s="32" t="s">
        <v>232</v>
      </c>
    </row>
    <row r="7" spans="1:6" s="13" customFormat="1" ht="15">
      <c r="A7" s="31"/>
      <c r="B7" s="32" t="s">
        <v>235</v>
      </c>
      <c r="C7" s="33">
        <v>29339</v>
      </c>
      <c r="D7" s="13">
        <v>10</v>
      </c>
      <c r="E7" s="55">
        <v>111488</v>
      </c>
      <c r="F7" s="32" t="s">
        <v>232</v>
      </c>
    </row>
    <row r="8" spans="1:6" s="13" customFormat="1" ht="15">
      <c r="A8" s="31"/>
      <c r="B8" s="32" t="s">
        <v>236</v>
      </c>
      <c r="C8" s="33">
        <v>22835</v>
      </c>
      <c r="D8" s="13">
        <v>10</v>
      </c>
      <c r="E8" s="55">
        <v>86773</v>
      </c>
      <c r="F8" s="32" t="s">
        <v>232</v>
      </c>
    </row>
    <row r="9" spans="1:6" s="13" customFormat="1" ht="15">
      <c r="A9" s="31"/>
      <c r="B9" s="32" t="s">
        <v>237</v>
      </c>
      <c r="C9" s="33">
        <v>93917</v>
      </c>
      <c r="D9" s="13">
        <v>10</v>
      </c>
      <c r="E9" s="55">
        <v>356885</v>
      </c>
      <c r="F9" s="32" t="s">
        <v>232</v>
      </c>
    </row>
    <row r="10" spans="1:6" s="13" customFormat="1" ht="15">
      <c r="A10" s="31"/>
      <c r="B10" s="32" t="s">
        <v>238</v>
      </c>
      <c r="C10" s="33">
        <v>8372</v>
      </c>
      <c r="D10" s="13">
        <v>10</v>
      </c>
      <c r="E10" s="55">
        <v>31814</v>
      </c>
      <c r="F10" s="32" t="s">
        <v>232</v>
      </c>
    </row>
    <row r="11" spans="1:6" ht="15">
      <c r="A11" s="31"/>
      <c r="B11" s="32" t="s">
        <v>239</v>
      </c>
      <c r="C11" s="33">
        <v>1296</v>
      </c>
      <c r="D11" s="13">
        <v>10</v>
      </c>
      <c r="E11" s="55">
        <v>4925</v>
      </c>
      <c r="F11" s="32" t="s">
        <v>232</v>
      </c>
    </row>
    <row r="12" spans="1:6" ht="15">
      <c r="A12" s="31"/>
      <c r="B12" s="32" t="s">
        <v>240</v>
      </c>
      <c r="C12" s="33">
        <v>267</v>
      </c>
      <c r="D12" s="13">
        <v>10</v>
      </c>
      <c r="E12" s="55">
        <v>1015</v>
      </c>
      <c r="F12" s="32" t="s">
        <v>232</v>
      </c>
    </row>
    <row r="13" spans="1:7" ht="15">
      <c r="A13" s="31"/>
      <c r="B13" s="32" t="s">
        <v>241</v>
      </c>
      <c r="C13" s="33">
        <v>1741</v>
      </c>
      <c r="D13" s="13">
        <v>10</v>
      </c>
      <c r="E13" s="55">
        <v>13231.6</v>
      </c>
      <c r="F13" s="32" t="s">
        <v>232</v>
      </c>
      <c r="G13" s="302" t="s">
        <v>819</v>
      </c>
    </row>
    <row r="14" spans="1:7" ht="15">
      <c r="A14" s="31"/>
      <c r="B14" s="32" t="s">
        <v>643</v>
      </c>
      <c r="C14" s="33">
        <v>319.5</v>
      </c>
      <c r="D14" s="13">
        <v>10</v>
      </c>
      <c r="E14" s="55">
        <v>1214.1</v>
      </c>
      <c r="F14" s="32" t="s">
        <v>232</v>
      </c>
      <c r="G14" s="302" t="s">
        <v>819</v>
      </c>
    </row>
    <row r="15" spans="1:6" ht="15">
      <c r="A15" s="31"/>
      <c r="B15" s="32" t="s">
        <v>248</v>
      </c>
      <c r="C15" s="33">
        <v>3135</v>
      </c>
      <c r="D15" s="13">
        <v>10</v>
      </c>
      <c r="E15" s="55">
        <v>11913</v>
      </c>
      <c r="F15" s="32" t="s">
        <v>232</v>
      </c>
    </row>
    <row r="16" spans="1:6" ht="15">
      <c r="A16" s="31"/>
      <c r="B16" s="32" t="s">
        <v>217</v>
      </c>
      <c r="C16" s="33">
        <v>19196</v>
      </c>
      <c r="D16" s="13">
        <v>10</v>
      </c>
      <c r="E16" s="55">
        <v>72883.2</v>
      </c>
      <c r="F16" s="32" t="s">
        <v>232</v>
      </c>
    </row>
    <row r="17" spans="1:6" ht="15">
      <c r="A17" s="31"/>
      <c r="B17" s="32" t="s">
        <v>242</v>
      </c>
      <c r="C17" s="33">
        <v>1440</v>
      </c>
      <c r="D17" s="13">
        <v>10</v>
      </c>
      <c r="E17" s="55">
        <v>5472</v>
      </c>
      <c r="F17" s="32" t="s">
        <v>232</v>
      </c>
    </row>
    <row r="18" spans="1:6" ht="15">
      <c r="A18" s="31"/>
      <c r="B18" s="32" t="s">
        <v>243</v>
      </c>
      <c r="C18" s="33">
        <v>21739</v>
      </c>
      <c r="D18" s="13">
        <v>10</v>
      </c>
      <c r="E18" s="55">
        <v>82608</v>
      </c>
      <c r="F18" s="32" t="s">
        <v>232</v>
      </c>
    </row>
    <row r="19" spans="1:6" ht="15">
      <c r="A19" s="31"/>
      <c r="B19" s="32" t="s">
        <v>244</v>
      </c>
      <c r="C19" s="33">
        <v>8572</v>
      </c>
      <c r="D19" s="13">
        <v>10</v>
      </c>
      <c r="E19" s="55">
        <v>32574</v>
      </c>
      <c r="F19" s="32" t="s">
        <v>232</v>
      </c>
    </row>
    <row r="20" spans="1:6" ht="15">
      <c r="A20" s="31"/>
      <c r="B20" s="32" t="s">
        <v>245</v>
      </c>
      <c r="C20" s="33">
        <v>11670</v>
      </c>
      <c r="D20" s="13">
        <v>10</v>
      </c>
      <c r="E20" s="55">
        <v>44346</v>
      </c>
      <c r="F20" s="32" t="s">
        <v>232</v>
      </c>
    </row>
    <row r="21" spans="1:6" ht="15">
      <c r="A21" s="31"/>
      <c r="B21" s="32" t="s">
        <v>246</v>
      </c>
      <c r="C21" s="33">
        <v>25985</v>
      </c>
      <c r="D21" s="13">
        <v>10</v>
      </c>
      <c r="E21" s="55">
        <v>98743</v>
      </c>
      <c r="F21" s="32" t="s">
        <v>232</v>
      </c>
    </row>
    <row r="22" spans="1:6" ht="15">
      <c r="A22" s="80" t="s">
        <v>12</v>
      </c>
      <c r="B22" s="36"/>
      <c r="C22" s="37">
        <f>SUM(C3:C21)</f>
        <v>322757.5</v>
      </c>
      <c r="D22" s="143"/>
      <c r="E22" s="144">
        <v>1242338.3</v>
      </c>
      <c r="F22" s="36"/>
    </row>
    <row r="23" spans="1:6" ht="14.25">
      <c r="A23" s="31"/>
      <c r="B23" s="32" t="s">
        <v>265</v>
      </c>
      <c r="C23" s="33">
        <v>493</v>
      </c>
      <c r="D23" s="32" t="s">
        <v>3</v>
      </c>
      <c r="E23" s="34">
        <v>67.1</v>
      </c>
      <c r="F23" s="32" t="s">
        <v>266</v>
      </c>
    </row>
    <row r="24" spans="1:6" ht="15" thickBot="1">
      <c r="A24" s="202"/>
      <c r="B24" s="74" t="s">
        <v>576</v>
      </c>
      <c r="C24" s="203">
        <v>6898</v>
      </c>
      <c r="D24" s="74" t="s">
        <v>31</v>
      </c>
      <c r="E24" s="161">
        <v>20694</v>
      </c>
      <c r="F24" s="74" t="s">
        <v>577</v>
      </c>
    </row>
    <row r="25" spans="1:6" s="21" customFormat="1" ht="16.5" thickBot="1">
      <c r="A25" s="57" t="s">
        <v>24</v>
      </c>
      <c r="B25" s="25"/>
      <c r="C25" s="58">
        <f>C22+C23+C24</f>
        <v>330148.5</v>
      </c>
      <c r="D25" s="25"/>
      <c r="E25" s="26">
        <f>E22+E23+E24</f>
        <v>1263099.4000000001</v>
      </c>
      <c r="F25" s="25"/>
    </row>
    <row r="26" spans="1:6" ht="14.25">
      <c r="A26" s="59"/>
      <c r="B26" s="60"/>
      <c r="C26" s="61"/>
      <c r="D26" s="60"/>
      <c r="E26" s="62"/>
      <c r="F26" s="60"/>
    </row>
    <row r="27" spans="1:6" ht="14.25">
      <c r="A27" s="63"/>
      <c r="B27" s="64"/>
      <c r="C27" s="65"/>
      <c r="D27" s="64"/>
      <c r="E27" s="66"/>
      <c r="F27" s="64"/>
    </row>
    <row r="28" spans="1:6" ht="14.25">
      <c r="A28" s="63"/>
      <c r="B28" s="64"/>
      <c r="C28" s="65"/>
      <c r="D28" s="64"/>
      <c r="E28" s="145"/>
      <c r="F28" s="64"/>
    </row>
    <row r="29" spans="1:6" ht="12.75">
      <c r="A29" s="67"/>
      <c r="B29" s="67"/>
      <c r="C29" s="67"/>
      <c r="D29" s="67"/>
      <c r="E29" s="142"/>
      <c r="F29" s="67"/>
    </row>
    <row r="30" ht="12.75">
      <c r="E30" s="2"/>
    </row>
    <row r="31" ht="12.75">
      <c r="E31" s="2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4" sqref="G14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  <col min="7" max="7" width="11.1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214</v>
      </c>
      <c r="B3" s="32" t="s">
        <v>254</v>
      </c>
      <c r="C3" s="33">
        <v>38297</v>
      </c>
      <c r="D3" s="32" t="s">
        <v>3</v>
      </c>
      <c r="E3" s="34">
        <v>145528.6</v>
      </c>
      <c r="F3" s="32" t="s">
        <v>264</v>
      </c>
    </row>
    <row r="4" spans="1:6" s="13" customFormat="1" ht="15">
      <c r="A4" s="31"/>
      <c r="B4" s="32" t="s">
        <v>255</v>
      </c>
      <c r="C4" s="33">
        <v>2899</v>
      </c>
      <c r="D4" s="32" t="s">
        <v>3</v>
      </c>
      <c r="E4" s="34">
        <v>11016</v>
      </c>
      <c r="F4" s="32" t="s">
        <v>264</v>
      </c>
    </row>
    <row r="5" spans="1:6" s="13" customFormat="1" ht="15">
      <c r="A5" s="31"/>
      <c r="B5" s="32" t="s">
        <v>256</v>
      </c>
      <c r="C5" s="33">
        <v>1218</v>
      </c>
      <c r="D5" s="32" t="s">
        <v>3</v>
      </c>
      <c r="E5" s="34">
        <v>4582.8</v>
      </c>
      <c r="F5" s="32" t="s">
        <v>264</v>
      </c>
    </row>
    <row r="6" spans="1:6" s="13" customFormat="1" ht="15">
      <c r="A6" s="31"/>
      <c r="B6" s="32" t="s">
        <v>258</v>
      </c>
      <c r="C6" s="33">
        <v>44199</v>
      </c>
      <c r="D6" s="32" t="s">
        <v>3</v>
      </c>
      <c r="E6" s="34">
        <v>167956</v>
      </c>
      <c r="F6" s="32" t="s">
        <v>264</v>
      </c>
    </row>
    <row r="7" spans="1:7" s="13" customFormat="1" ht="15">
      <c r="A7" s="31"/>
      <c r="B7" s="32" t="s">
        <v>259</v>
      </c>
      <c r="C7" s="33">
        <v>74865</v>
      </c>
      <c r="D7" s="32" t="s">
        <v>3</v>
      </c>
      <c r="E7" s="34">
        <v>284487</v>
      </c>
      <c r="F7" s="32" t="s">
        <v>264</v>
      </c>
      <c r="G7" s="302" t="s">
        <v>819</v>
      </c>
    </row>
    <row r="8" spans="1:6" s="13" customFormat="1" ht="15">
      <c r="A8" s="31"/>
      <c r="B8" s="32" t="s">
        <v>260</v>
      </c>
      <c r="C8" s="33">
        <v>956</v>
      </c>
      <c r="D8" s="32" t="s">
        <v>3</v>
      </c>
      <c r="E8" s="34">
        <v>2868</v>
      </c>
      <c r="F8" s="32" t="s">
        <v>264</v>
      </c>
    </row>
    <row r="9" spans="1:6" s="13" customFormat="1" ht="15">
      <c r="A9" s="31"/>
      <c r="B9" s="32" t="s">
        <v>261</v>
      </c>
      <c r="C9" s="33">
        <v>4685</v>
      </c>
      <c r="D9" s="32" t="s">
        <v>31</v>
      </c>
      <c r="E9" s="34">
        <v>14055</v>
      </c>
      <c r="F9" s="32" t="s">
        <v>264</v>
      </c>
    </row>
    <row r="10" spans="1:6" ht="14.25">
      <c r="A10" s="31"/>
      <c r="B10" s="32" t="s">
        <v>262</v>
      </c>
      <c r="C10" s="33">
        <v>132604</v>
      </c>
      <c r="D10" s="32" t="s">
        <v>3</v>
      </c>
      <c r="E10" s="34">
        <v>503895</v>
      </c>
      <c r="F10" s="32" t="s">
        <v>264</v>
      </c>
    </row>
    <row r="11" spans="1:6" ht="14.25">
      <c r="A11" s="31"/>
      <c r="B11" s="32" t="s">
        <v>263</v>
      </c>
      <c r="C11" s="33">
        <v>13640</v>
      </c>
      <c r="D11" s="32" t="s">
        <v>3</v>
      </c>
      <c r="E11" s="34">
        <v>51832</v>
      </c>
      <c r="F11" s="32" t="s">
        <v>264</v>
      </c>
    </row>
    <row r="12" spans="1:6" s="56" customFormat="1" ht="12.75">
      <c r="A12" s="146" t="s">
        <v>24</v>
      </c>
      <c r="B12" s="36"/>
      <c r="C12" s="37">
        <f>SUM(C3:C11)</f>
        <v>313363</v>
      </c>
      <c r="D12" s="36"/>
      <c r="E12" s="38">
        <f>SUM(E3:E11)</f>
        <v>1186220.4</v>
      </c>
      <c r="F12" s="36"/>
    </row>
    <row r="13" spans="1:6" ht="15" thickBot="1">
      <c r="A13" s="204"/>
      <c r="B13" s="205" t="s">
        <v>327</v>
      </c>
      <c r="C13" s="206">
        <v>66</v>
      </c>
      <c r="D13" s="205" t="s">
        <v>31</v>
      </c>
      <c r="E13" s="207">
        <v>112200</v>
      </c>
      <c r="F13" s="205" t="s">
        <v>328</v>
      </c>
    </row>
    <row r="14" spans="1:6" ht="15" thickBot="1">
      <c r="A14" s="111" t="s">
        <v>24</v>
      </c>
      <c r="B14" s="76"/>
      <c r="C14" s="112">
        <f>SUM(C12:C13)</f>
        <v>313429</v>
      </c>
      <c r="D14" s="76"/>
      <c r="E14" s="113">
        <f>SUM(E12:E13)</f>
        <v>1298420.4</v>
      </c>
      <c r="F14" s="76"/>
    </row>
    <row r="15" spans="1:6" ht="14.25">
      <c r="A15" s="85"/>
      <c r="B15" s="86"/>
      <c r="C15" s="87"/>
      <c r="D15" s="86"/>
      <c r="E15" s="88"/>
      <c r="F15" s="86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2.75">
      <c r="A22" s="420" t="s">
        <v>1224</v>
      </c>
      <c r="B22" s="32" t="s">
        <v>257</v>
      </c>
      <c r="C22" s="33">
        <v>106</v>
      </c>
      <c r="D22" s="32" t="s">
        <v>31</v>
      </c>
      <c r="E22" s="34">
        <v>180200</v>
      </c>
      <c r="F22" s="32" t="s">
        <v>264</v>
      </c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selection activeCell="A27" sqref="A27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129" customWidth="1"/>
    <col min="4" max="4" width="8.375" style="56" customWidth="1"/>
    <col min="5" max="5" width="21.125" style="132" customWidth="1"/>
    <col min="6" max="6" width="21.00390625" style="0" customWidth="1"/>
    <col min="7" max="7" width="10.1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75" t="s">
        <v>144</v>
      </c>
      <c r="B2" s="48" t="s">
        <v>145</v>
      </c>
      <c r="C2" s="124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215</v>
      </c>
      <c r="B3" s="32" t="s">
        <v>217</v>
      </c>
      <c r="C3" s="125">
        <v>26486</v>
      </c>
      <c r="D3" s="56">
        <v>10</v>
      </c>
      <c r="E3" s="52" t="s">
        <v>221</v>
      </c>
      <c r="F3" s="32" t="s">
        <v>365</v>
      </c>
    </row>
    <row r="4" spans="1:6" s="13" customFormat="1" ht="15">
      <c r="A4" s="31"/>
      <c r="B4" s="32" t="s">
        <v>218</v>
      </c>
      <c r="C4" s="125">
        <v>7</v>
      </c>
      <c r="D4" s="32" t="s">
        <v>3</v>
      </c>
      <c r="E4" s="52">
        <v>26.6</v>
      </c>
      <c r="F4" s="32" t="s">
        <v>365</v>
      </c>
    </row>
    <row r="5" spans="1:7" s="13" customFormat="1" ht="15">
      <c r="A5" s="31"/>
      <c r="B5" s="32" t="s">
        <v>219</v>
      </c>
      <c r="C5" s="125">
        <v>80</v>
      </c>
      <c r="D5" s="56">
        <v>10</v>
      </c>
      <c r="E5" s="52">
        <v>304</v>
      </c>
      <c r="F5" s="32" t="s">
        <v>365</v>
      </c>
      <c r="G5" s="302" t="s">
        <v>819</v>
      </c>
    </row>
    <row r="6" spans="1:6" s="13" customFormat="1" ht="15">
      <c r="A6" s="31"/>
      <c r="B6" s="32" t="s">
        <v>220</v>
      </c>
      <c r="C6" s="125">
        <v>1452</v>
      </c>
      <c r="D6" s="32" t="s">
        <v>3</v>
      </c>
      <c r="E6" s="52">
        <v>5517.6</v>
      </c>
      <c r="F6" s="32" t="s">
        <v>365</v>
      </c>
    </row>
    <row r="7" spans="1:6" s="13" customFormat="1" ht="15">
      <c r="A7" s="31"/>
      <c r="B7" s="32" t="s">
        <v>222</v>
      </c>
      <c r="C7" s="125">
        <v>3108</v>
      </c>
      <c r="D7" s="56">
        <v>10</v>
      </c>
      <c r="E7" s="52">
        <v>11810.4</v>
      </c>
      <c r="F7" s="32" t="s">
        <v>365</v>
      </c>
    </row>
    <row r="8" spans="1:6" s="13" customFormat="1" ht="15">
      <c r="A8" s="31"/>
      <c r="B8" s="32" t="s">
        <v>223</v>
      </c>
      <c r="C8" s="125">
        <v>296248</v>
      </c>
      <c r="D8" s="32" t="s">
        <v>3</v>
      </c>
      <c r="E8" s="52">
        <v>1125742.4</v>
      </c>
      <c r="F8" s="32" t="s">
        <v>365</v>
      </c>
    </row>
    <row r="9" spans="1:6" s="13" customFormat="1" ht="15">
      <c r="A9" s="31"/>
      <c r="B9" s="32" t="s">
        <v>224</v>
      </c>
      <c r="C9" s="125">
        <v>3222</v>
      </c>
      <c r="D9" s="56">
        <v>10</v>
      </c>
      <c r="E9" s="52">
        <v>12243.6</v>
      </c>
      <c r="F9" s="32" t="s">
        <v>365</v>
      </c>
    </row>
    <row r="10" spans="1:6" s="13" customFormat="1" ht="15">
      <c r="A10" s="31"/>
      <c r="B10" s="32" t="s">
        <v>225</v>
      </c>
      <c r="C10" s="125">
        <v>3363</v>
      </c>
      <c r="D10" s="32" t="s">
        <v>3</v>
      </c>
      <c r="E10" s="52">
        <v>12779.4</v>
      </c>
      <c r="F10" s="32" t="s">
        <v>365</v>
      </c>
    </row>
    <row r="11" spans="1:6" ht="14.25">
      <c r="A11" s="31"/>
      <c r="B11" s="32" t="s">
        <v>226</v>
      </c>
      <c r="C11" s="125">
        <v>11283</v>
      </c>
      <c r="D11" s="56">
        <v>10</v>
      </c>
      <c r="E11" s="52">
        <v>42875.4</v>
      </c>
      <c r="F11" s="32" t="s">
        <v>365</v>
      </c>
    </row>
    <row r="12" spans="1:6" ht="14.25">
      <c r="A12" s="31"/>
      <c r="B12" s="32" t="s">
        <v>227</v>
      </c>
      <c r="C12" s="125">
        <v>6694</v>
      </c>
      <c r="D12" s="32" t="s">
        <v>3</v>
      </c>
      <c r="E12" s="52">
        <v>25437.2</v>
      </c>
      <c r="F12" s="32" t="s">
        <v>365</v>
      </c>
    </row>
    <row r="13" spans="1:6" ht="14.25">
      <c r="A13" s="31"/>
      <c r="B13" s="32" t="s">
        <v>228</v>
      </c>
      <c r="C13" s="125">
        <v>924</v>
      </c>
      <c r="D13" s="56">
        <v>10</v>
      </c>
      <c r="E13" s="52">
        <v>3511.2</v>
      </c>
      <c r="F13" s="32" t="s">
        <v>365</v>
      </c>
    </row>
    <row r="14" spans="1:7" ht="14.25">
      <c r="A14" s="31"/>
      <c r="B14" s="32" t="s">
        <v>229</v>
      </c>
      <c r="C14" s="125">
        <v>1586</v>
      </c>
      <c r="D14" s="32" t="s">
        <v>3</v>
      </c>
      <c r="E14" s="52">
        <v>6026.8</v>
      </c>
      <c r="F14" s="32" t="s">
        <v>365</v>
      </c>
      <c r="G14" s="302" t="s">
        <v>819</v>
      </c>
    </row>
    <row r="15" spans="1:6" ht="14.25">
      <c r="A15" s="31"/>
      <c r="B15" s="32" t="s">
        <v>636</v>
      </c>
      <c r="C15" s="125">
        <v>1679</v>
      </c>
      <c r="D15" s="56">
        <v>10</v>
      </c>
      <c r="E15" s="52">
        <v>6380.2</v>
      </c>
      <c r="F15" s="32" t="s">
        <v>365</v>
      </c>
    </row>
    <row r="16" spans="1:6" ht="14.25">
      <c r="A16" s="31"/>
      <c r="B16" s="32" t="s">
        <v>230</v>
      </c>
      <c r="C16" s="125">
        <v>339</v>
      </c>
      <c r="D16" s="32" t="s">
        <v>31</v>
      </c>
      <c r="E16" s="52">
        <v>1017</v>
      </c>
      <c r="F16" s="32" t="s">
        <v>365</v>
      </c>
    </row>
    <row r="17" spans="1:6" ht="14.25">
      <c r="A17" s="31"/>
      <c r="B17" s="32" t="s">
        <v>231</v>
      </c>
      <c r="C17" s="125">
        <v>467</v>
      </c>
      <c r="D17" s="32" t="s">
        <v>31</v>
      </c>
      <c r="E17" s="52">
        <v>1401</v>
      </c>
      <c r="F17" s="32" t="s">
        <v>365</v>
      </c>
    </row>
    <row r="18" spans="1:6" s="208" customFormat="1" ht="14.25">
      <c r="A18" s="80" t="s">
        <v>12</v>
      </c>
      <c r="B18" s="36"/>
      <c r="C18" s="126">
        <f>SUM(C3:C17)</f>
        <v>356938</v>
      </c>
      <c r="D18" s="36"/>
      <c r="E18" s="78">
        <f>SUM(E4:E17)+E3</f>
        <v>1355719.5999999999</v>
      </c>
      <c r="F18" s="36"/>
    </row>
    <row r="19" spans="1:6" ht="14.25">
      <c r="A19" s="31"/>
      <c r="B19" s="117" t="s">
        <v>366</v>
      </c>
      <c r="C19" s="127">
        <v>189</v>
      </c>
      <c r="D19" s="32" t="s">
        <v>3</v>
      </c>
      <c r="E19" s="73">
        <v>718.2</v>
      </c>
      <c r="F19" s="32" t="s">
        <v>373</v>
      </c>
    </row>
    <row r="20" spans="1:6" ht="14.25">
      <c r="A20" s="31"/>
      <c r="B20" s="117" t="s">
        <v>367</v>
      </c>
      <c r="C20" s="127">
        <v>31</v>
      </c>
      <c r="D20" s="32" t="s">
        <v>3</v>
      </c>
      <c r="E20" s="73">
        <v>117.8</v>
      </c>
      <c r="F20" s="32" t="s">
        <v>373</v>
      </c>
    </row>
    <row r="21" spans="1:6" ht="14.25">
      <c r="A21" s="31"/>
      <c r="B21" s="117" t="s">
        <v>368</v>
      </c>
      <c r="C21" s="127">
        <v>73</v>
      </c>
      <c r="D21" s="32" t="s">
        <v>3</v>
      </c>
      <c r="E21" s="73">
        <v>277.4</v>
      </c>
      <c r="F21" s="32" t="s">
        <v>373</v>
      </c>
    </row>
    <row r="22" spans="1:6" ht="14.25">
      <c r="A22" s="31"/>
      <c r="B22" s="117" t="s">
        <v>369</v>
      </c>
      <c r="C22" s="127">
        <v>118</v>
      </c>
      <c r="D22" s="32" t="s">
        <v>3</v>
      </c>
      <c r="E22" s="73">
        <v>448.4</v>
      </c>
      <c r="F22" s="32" t="s">
        <v>373</v>
      </c>
    </row>
    <row r="23" spans="1:6" ht="14.25">
      <c r="A23" s="31"/>
      <c r="B23" s="117" t="s">
        <v>370</v>
      </c>
      <c r="C23" s="127">
        <v>326</v>
      </c>
      <c r="D23" s="32" t="s">
        <v>3</v>
      </c>
      <c r="E23" s="73">
        <v>1238.8</v>
      </c>
      <c r="F23" s="32" t="s">
        <v>373</v>
      </c>
    </row>
    <row r="24" spans="1:6" ht="14.25">
      <c r="A24" s="31"/>
      <c r="B24" s="117" t="s">
        <v>371</v>
      </c>
      <c r="C24" s="127">
        <v>142</v>
      </c>
      <c r="D24" s="32" t="s">
        <v>3</v>
      </c>
      <c r="E24" s="73">
        <v>539.6</v>
      </c>
      <c r="F24" s="32" t="s">
        <v>373</v>
      </c>
    </row>
    <row r="25" spans="1:6" ht="14.25">
      <c r="A25" s="31"/>
      <c r="B25" s="117" t="s">
        <v>372</v>
      </c>
      <c r="C25" s="127">
        <v>131</v>
      </c>
      <c r="D25" s="32" t="s">
        <v>3</v>
      </c>
      <c r="E25" s="73">
        <v>497.8</v>
      </c>
      <c r="F25" s="32" t="s">
        <v>373</v>
      </c>
    </row>
    <row r="26" spans="1:6" ht="15" thickBot="1">
      <c r="A26" s="118" t="s">
        <v>12</v>
      </c>
      <c r="B26" s="40"/>
      <c r="C26" s="128">
        <f>SUM(C19:C25)</f>
        <v>1010</v>
      </c>
      <c r="D26" s="40"/>
      <c r="E26" s="130">
        <f>SUM(E19:E25)</f>
        <v>3838.0000000000005</v>
      </c>
      <c r="F26" s="40"/>
    </row>
    <row r="27" spans="1:6" ht="13.5" thickBot="1">
      <c r="A27" s="119" t="s">
        <v>24</v>
      </c>
      <c r="B27" s="120"/>
      <c r="C27" s="123">
        <f>C18+C26</f>
        <v>357948</v>
      </c>
      <c r="D27" s="121"/>
      <c r="E27" s="131">
        <f>E18+E26</f>
        <v>1359557.5999999999</v>
      </c>
      <c r="F27" s="122"/>
    </row>
    <row r="28" spans="1:6" ht="12.75">
      <c r="A28" s="97"/>
      <c r="B28" s="97"/>
      <c r="D28" s="114"/>
      <c r="F28" s="97"/>
    </row>
    <row r="29" spans="1:6" ht="12.75">
      <c r="A29" s="97"/>
      <c r="B29" s="97"/>
      <c r="D29" s="114"/>
      <c r="F29" s="97"/>
    </row>
    <row r="30" spans="1:6" ht="12.75">
      <c r="A30" s="97"/>
      <c r="B30" s="97"/>
      <c r="D30" s="114"/>
      <c r="F30" s="97"/>
    </row>
    <row r="31" spans="1:6" ht="12.75">
      <c r="A31" s="97"/>
      <c r="B31" s="97"/>
      <c r="D31" s="114"/>
      <c r="F31" s="97"/>
    </row>
    <row r="32" spans="1:6" ht="12.75">
      <c r="A32" s="97"/>
      <c r="B32" s="97"/>
      <c r="D32" s="114"/>
      <c r="F32" s="97"/>
    </row>
    <row r="33" spans="1:6" ht="12.75">
      <c r="A33" s="97"/>
      <c r="B33" s="97"/>
      <c r="D33" s="114"/>
      <c r="F33" s="97"/>
    </row>
    <row r="34" spans="1:6" ht="12.75">
      <c r="A34" s="97"/>
      <c r="B34" s="97"/>
      <c r="D34" s="114"/>
      <c r="F34" s="97"/>
    </row>
    <row r="35" spans="1:6" ht="12.75">
      <c r="A35" s="97"/>
      <c r="B35" s="97"/>
      <c r="D35" s="114"/>
      <c r="F35" s="97"/>
    </row>
    <row r="36" spans="1:6" ht="12.75">
      <c r="A36" s="97"/>
      <c r="B36" s="97"/>
      <c r="D36" s="114"/>
      <c r="F36" s="97"/>
    </row>
    <row r="37" spans="1:6" ht="12.75">
      <c r="A37" s="97"/>
      <c r="B37" s="97"/>
      <c r="D37" s="114"/>
      <c r="F37" s="97"/>
    </row>
    <row r="38" spans="1:6" ht="12.75">
      <c r="A38" s="97"/>
      <c r="B38" s="97"/>
      <c r="D38" s="114"/>
      <c r="F38" s="97"/>
    </row>
    <row r="39" spans="1:6" ht="12.75">
      <c r="A39" s="97"/>
      <c r="B39" s="97"/>
      <c r="D39" s="114"/>
      <c r="F39" s="97"/>
    </row>
    <row r="40" spans="1:6" ht="12.75">
      <c r="A40" s="97"/>
      <c r="B40" s="97"/>
      <c r="D40" s="114"/>
      <c r="F40" s="97"/>
    </row>
    <row r="41" spans="1:6" ht="12.75">
      <c r="A41" s="97"/>
      <c r="B41" s="97"/>
      <c r="D41" s="114"/>
      <c r="F41" s="97"/>
    </row>
    <row r="42" spans="1:6" ht="12.75">
      <c r="A42" s="97"/>
      <c r="B42" s="97"/>
      <c r="D42" s="114"/>
      <c r="F42" s="97"/>
    </row>
    <row r="43" spans="1:6" ht="12.75">
      <c r="A43" s="97"/>
      <c r="B43" s="97"/>
      <c r="D43" s="114"/>
      <c r="F43" s="97"/>
    </row>
    <row r="44" spans="1:6" ht="12.75">
      <c r="A44" s="97"/>
      <c r="B44" s="97"/>
      <c r="D44" s="114"/>
      <c r="F44" s="97"/>
    </row>
    <row r="45" spans="1:6" ht="12.75">
      <c r="A45" s="97"/>
      <c r="B45" s="97"/>
      <c r="D45" s="114"/>
      <c r="F45" s="97"/>
    </row>
    <row r="46" spans="1:6" ht="12.75">
      <c r="A46" s="97"/>
      <c r="B46" s="97"/>
      <c r="D46" s="114"/>
      <c r="F46" s="97"/>
    </row>
    <row r="47" spans="1:6" ht="12.75">
      <c r="A47" s="97"/>
      <c r="B47" s="97"/>
      <c r="D47" s="114"/>
      <c r="F47" s="97"/>
    </row>
    <row r="48" spans="1:6" ht="12.75">
      <c r="A48" s="97"/>
      <c r="B48" s="97"/>
      <c r="D48" s="114"/>
      <c r="F48" s="97"/>
    </row>
    <row r="49" spans="1:6" ht="12.75">
      <c r="A49" s="97"/>
      <c r="B49" s="97"/>
      <c r="D49" s="114"/>
      <c r="F49" s="97"/>
    </row>
    <row r="50" spans="1:6" ht="12.75">
      <c r="A50" s="97"/>
      <c r="B50" s="97"/>
      <c r="D50" s="114"/>
      <c r="F50" s="97"/>
    </row>
    <row r="51" spans="1:6" ht="12.75">
      <c r="A51" s="97"/>
      <c r="B51" s="97"/>
      <c r="D51" s="114"/>
      <c r="F51" s="97"/>
    </row>
    <row r="52" spans="1:6" ht="12.75">
      <c r="A52" s="97"/>
      <c r="B52" s="97"/>
      <c r="D52" s="114"/>
      <c r="F52" s="97"/>
    </row>
    <row r="53" spans="1:6" ht="12.75">
      <c r="A53" s="97"/>
      <c r="B53" s="97"/>
      <c r="D53" s="114"/>
      <c r="F53" s="97"/>
    </row>
    <row r="54" spans="1:6" ht="12.75">
      <c r="A54" s="97"/>
      <c r="B54" s="97"/>
      <c r="D54" s="114"/>
      <c r="F54" s="97"/>
    </row>
    <row r="55" spans="1:6" ht="12.75">
      <c r="A55" s="97"/>
      <c r="B55" s="97"/>
      <c r="D55" s="114"/>
      <c r="F55" s="97"/>
    </row>
    <row r="56" spans="1:6" ht="12.75">
      <c r="A56" s="97"/>
      <c r="B56" s="97"/>
      <c r="D56" s="114"/>
      <c r="F56" s="97"/>
    </row>
    <row r="57" spans="1:6" ht="12.75">
      <c r="A57" s="97"/>
      <c r="B57" s="97"/>
      <c r="D57" s="114"/>
      <c r="F57" s="97"/>
    </row>
    <row r="58" spans="1:6" ht="12.75">
      <c r="A58" s="97"/>
      <c r="B58" s="97"/>
      <c r="D58" s="114"/>
      <c r="F58" s="97"/>
    </row>
    <row r="59" spans="1:6" ht="12.75">
      <c r="A59" s="97"/>
      <c r="B59" s="97"/>
      <c r="D59" s="114"/>
      <c r="F59" s="97"/>
    </row>
    <row r="60" spans="1:6" ht="12.75">
      <c r="A60" s="97"/>
      <c r="B60" s="97"/>
      <c r="D60" s="114"/>
      <c r="F60" s="97"/>
    </row>
    <row r="61" spans="1:6" ht="12.75">
      <c r="A61" s="97"/>
      <c r="B61" s="97"/>
      <c r="D61" s="114"/>
      <c r="F61" s="97"/>
    </row>
    <row r="62" spans="1:6" ht="12.75">
      <c r="A62" s="97"/>
      <c r="B62" s="97"/>
      <c r="D62" s="114"/>
      <c r="F62" s="97"/>
    </row>
    <row r="63" spans="1:6" ht="12.75">
      <c r="A63" s="97"/>
      <c r="B63" s="97"/>
      <c r="D63" s="114"/>
      <c r="F63" s="97"/>
    </row>
    <row r="64" spans="1:6" ht="12.75">
      <c r="A64" s="97"/>
      <c r="B64" s="97"/>
      <c r="D64" s="114"/>
      <c r="F64" s="97"/>
    </row>
    <row r="65" spans="1:6" ht="12.75">
      <c r="A65" s="97"/>
      <c r="B65" s="97"/>
      <c r="D65" s="114"/>
      <c r="F65" s="97"/>
    </row>
    <row r="66" spans="1:6" ht="12.75">
      <c r="A66" s="97"/>
      <c r="B66" s="97"/>
      <c r="D66" s="114"/>
      <c r="F66" s="97"/>
    </row>
    <row r="67" spans="1:6" ht="12.75">
      <c r="A67" s="97"/>
      <c r="B67" s="97"/>
      <c r="D67" s="114"/>
      <c r="F67" s="97"/>
    </row>
    <row r="68" spans="1:6" ht="12.75">
      <c r="A68" s="97"/>
      <c r="B68" s="97"/>
      <c r="D68" s="114"/>
      <c r="F68" s="97"/>
    </row>
    <row r="69" spans="1:6" ht="12.75">
      <c r="A69" s="97"/>
      <c r="B69" s="97"/>
      <c r="D69" s="114"/>
      <c r="F69" s="97"/>
    </row>
    <row r="70" spans="1:6" ht="12.75">
      <c r="A70" s="97"/>
      <c r="B70" s="97"/>
      <c r="D70" s="114"/>
      <c r="F70" s="97"/>
    </row>
    <row r="71" spans="1:6" ht="12.75">
      <c r="A71" s="97"/>
      <c r="B71" s="97"/>
      <c r="D71" s="114"/>
      <c r="F71" s="97"/>
    </row>
    <row r="72" spans="1:6" ht="12.75">
      <c r="A72" s="97"/>
      <c r="B72" s="97"/>
      <c r="D72" s="114"/>
      <c r="F72" s="97"/>
    </row>
    <row r="73" spans="1:6" ht="12.75">
      <c r="A73" s="97"/>
      <c r="B73" s="97"/>
      <c r="D73" s="114"/>
      <c r="F73" s="97"/>
    </row>
    <row r="74" spans="1:6" ht="12.75">
      <c r="A74" s="97"/>
      <c r="B74" s="97"/>
      <c r="D74" s="114"/>
      <c r="F74" s="97"/>
    </row>
    <row r="75" spans="1:6" ht="12.75">
      <c r="A75" s="97"/>
      <c r="B75" s="97"/>
      <c r="D75" s="114"/>
      <c r="F75" s="97"/>
    </row>
    <row r="76" spans="1:6" ht="12.75">
      <c r="A76" s="97"/>
      <c r="B76" s="97"/>
      <c r="D76" s="114"/>
      <c r="F76" s="97"/>
    </row>
    <row r="77" spans="1:6" ht="12.75">
      <c r="A77" s="97"/>
      <c r="B77" s="97"/>
      <c r="D77" s="114"/>
      <c r="F77" s="97"/>
    </row>
    <row r="78" spans="1:6" ht="12.75">
      <c r="A78" s="97"/>
      <c r="B78" s="97"/>
      <c r="D78" s="114"/>
      <c r="F78" s="97"/>
    </row>
    <row r="79" spans="1:6" ht="12.75">
      <c r="A79" s="97"/>
      <c r="B79" s="97"/>
      <c r="D79" s="114"/>
      <c r="F79" s="97"/>
    </row>
    <row r="80" spans="1:6" ht="12.75">
      <c r="A80" s="97"/>
      <c r="B80" s="97"/>
      <c r="D80" s="114"/>
      <c r="F80" s="97"/>
    </row>
    <row r="81" spans="1:6" ht="12.75">
      <c r="A81" s="97"/>
      <c r="B81" s="97"/>
      <c r="D81" s="114"/>
      <c r="F81" s="97"/>
    </row>
    <row r="82" spans="1:6" ht="12.75">
      <c r="A82" s="97"/>
      <c r="B82" s="97"/>
      <c r="D82" s="114"/>
      <c r="F82" s="97"/>
    </row>
    <row r="83" spans="1:6" ht="12.75">
      <c r="A83" s="97"/>
      <c r="B83" s="97"/>
      <c r="D83" s="114"/>
      <c r="F83" s="97"/>
    </row>
    <row r="84" spans="1:6" ht="12.75">
      <c r="A84" s="97"/>
      <c r="B84" s="97"/>
      <c r="D84" s="114"/>
      <c r="F84" s="97"/>
    </row>
    <row r="85" spans="1:6" ht="12.75">
      <c r="A85" s="97"/>
      <c r="B85" s="97"/>
      <c r="D85" s="114"/>
      <c r="F85" s="97"/>
    </row>
    <row r="86" spans="1:6" ht="12.75">
      <c r="A86" s="97"/>
      <c r="B86" s="97"/>
      <c r="D86" s="114"/>
      <c r="F86" s="97"/>
    </row>
    <row r="87" spans="1:6" ht="12.75">
      <c r="A87" s="97"/>
      <c r="B87" s="97"/>
      <c r="D87" s="114"/>
      <c r="F87" s="97"/>
    </row>
    <row r="88" spans="1:6" ht="12.75">
      <c r="A88" s="97"/>
      <c r="B88" s="97"/>
      <c r="D88" s="114"/>
      <c r="F88" s="97"/>
    </row>
    <row r="89" spans="1:6" ht="12.75">
      <c r="A89" s="97"/>
      <c r="B89" s="97"/>
      <c r="D89" s="114"/>
      <c r="F89" s="97"/>
    </row>
    <row r="90" spans="1:6" ht="12.75">
      <c r="A90" s="97"/>
      <c r="B90" s="97"/>
      <c r="D90" s="114"/>
      <c r="F90" s="97"/>
    </row>
    <row r="91" spans="1:6" ht="12.75">
      <c r="A91" s="97"/>
      <c r="B91" s="97"/>
      <c r="D91" s="114"/>
      <c r="F91" s="97"/>
    </row>
    <row r="92" spans="1:6" ht="12.75">
      <c r="A92" s="97"/>
      <c r="B92" s="97"/>
      <c r="D92" s="114"/>
      <c r="F92" s="97"/>
    </row>
    <row r="93" spans="1:6" ht="12.75">
      <c r="A93" s="97"/>
      <c r="B93" s="97"/>
      <c r="D93" s="114"/>
      <c r="F93" s="97"/>
    </row>
    <row r="94" spans="1:6" ht="12.75">
      <c r="A94" s="97"/>
      <c r="B94" s="97"/>
      <c r="D94" s="114"/>
      <c r="F94" s="97"/>
    </row>
    <row r="95" spans="1:6" ht="12.75">
      <c r="A95" s="97"/>
      <c r="B95" s="97"/>
      <c r="D95" s="114"/>
      <c r="F95" s="97"/>
    </row>
    <row r="96" spans="1:6" ht="12.75">
      <c r="A96" s="97"/>
      <c r="B96" s="97"/>
      <c r="D96" s="114"/>
      <c r="F96" s="97"/>
    </row>
    <row r="97" spans="1:6" ht="12.75">
      <c r="A97" s="97"/>
      <c r="B97" s="97"/>
      <c r="D97" s="114"/>
      <c r="F97" s="97"/>
    </row>
    <row r="98" spans="1:6" ht="12.75">
      <c r="A98" s="97"/>
      <c r="B98" s="97"/>
      <c r="D98" s="114"/>
      <c r="F98" s="97"/>
    </row>
    <row r="99" spans="1:6" ht="12.75">
      <c r="A99" s="97"/>
      <c r="B99" s="97"/>
      <c r="D99" s="114"/>
      <c r="F99" s="97"/>
    </row>
    <row r="100" spans="1:6" ht="12.75">
      <c r="A100" s="97"/>
      <c r="B100" s="97"/>
      <c r="D100" s="114"/>
      <c r="F100" s="97"/>
    </row>
    <row r="101" spans="1:6" ht="12.75">
      <c r="A101" s="97"/>
      <c r="B101" s="97"/>
      <c r="D101" s="114"/>
      <c r="F101" s="97"/>
    </row>
    <row r="102" spans="1:6" ht="12.75">
      <c r="A102" s="97"/>
      <c r="B102" s="97"/>
      <c r="D102" s="114"/>
      <c r="F102" s="97"/>
    </row>
    <row r="103" spans="1:6" ht="12.75">
      <c r="A103" s="97"/>
      <c r="B103" s="97"/>
      <c r="D103" s="114"/>
      <c r="F103" s="97"/>
    </row>
    <row r="104" spans="1:6" ht="12.75">
      <c r="A104" s="97"/>
      <c r="B104" s="97"/>
      <c r="D104" s="114"/>
      <c r="F104" s="97"/>
    </row>
    <row r="105" spans="1:6" ht="12.75">
      <c r="A105" s="97"/>
      <c r="B105" s="97"/>
      <c r="D105" s="114"/>
      <c r="F105" s="97"/>
    </row>
    <row r="106" spans="1:6" ht="12.75">
      <c r="A106" s="97"/>
      <c r="B106" s="97"/>
      <c r="D106" s="114"/>
      <c r="F106" s="97"/>
    </row>
    <row r="107" spans="1:6" ht="12.75">
      <c r="A107" s="97"/>
      <c r="B107" s="97"/>
      <c r="D107" s="114"/>
      <c r="F107" s="97"/>
    </row>
    <row r="108" spans="1:6" ht="12.75">
      <c r="A108" s="97"/>
      <c r="B108" s="97"/>
      <c r="D108" s="114"/>
      <c r="F108" s="97"/>
    </row>
    <row r="109" spans="1:6" ht="12.75">
      <c r="A109" s="97"/>
      <c r="B109" s="97"/>
      <c r="D109" s="114"/>
      <c r="F109" s="97"/>
    </row>
    <row r="110" spans="1:6" ht="12.75">
      <c r="A110" s="97"/>
      <c r="B110" s="97"/>
      <c r="D110" s="114"/>
      <c r="F110" s="97"/>
    </row>
    <row r="111" spans="1:6" ht="12.75">
      <c r="A111" s="97"/>
      <c r="B111" s="97"/>
      <c r="D111" s="114"/>
      <c r="F111" s="97"/>
    </row>
    <row r="112" spans="1:6" ht="12.75">
      <c r="A112" s="97"/>
      <c r="B112" s="97"/>
      <c r="D112" s="114"/>
      <c r="F112" s="97"/>
    </row>
    <row r="113" spans="1:6" ht="12.75">
      <c r="A113" s="97"/>
      <c r="B113" s="97"/>
      <c r="D113" s="114"/>
      <c r="F113" s="97"/>
    </row>
    <row r="114" spans="1:6" ht="12.75">
      <c r="A114" s="97"/>
      <c r="B114" s="97"/>
      <c r="D114" s="114"/>
      <c r="F114" s="97"/>
    </row>
    <row r="115" spans="1:6" ht="12.75">
      <c r="A115" s="97"/>
      <c r="B115" s="97"/>
      <c r="D115" s="114"/>
      <c r="F115" s="97"/>
    </row>
    <row r="116" spans="1:6" ht="12.75">
      <c r="A116" s="97"/>
      <c r="B116" s="97"/>
      <c r="D116" s="114"/>
      <c r="F116" s="97"/>
    </row>
    <row r="117" spans="1:6" ht="12.75">
      <c r="A117" s="97"/>
      <c r="B117" s="97"/>
      <c r="D117" s="114"/>
      <c r="F117" s="97"/>
    </row>
    <row r="118" spans="1:6" ht="12.75">
      <c r="A118" s="97"/>
      <c r="B118" s="97"/>
      <c r="D118" s="114"/>
      <c r="F118" s="97"/>
    </row>
    <row r="119" spans="1:6" ht="12.75">
      <c r="A119" s="97"/>
      <c r="B119" s="97"/>
      <c r="D119" s="114"/>
      <c r="F119" s="97"/>
    </row>
    <row r="120" spans="1:6" ht="12.75">
      <c r="A120" s="97"/>
      <c r="B120" s="97"/>
      <c r="D120" s="114"/>
      <c r="F120" s="97"/>
    </row>
    <row r="121" spans="1:6" ht="12.75">
      <c r="A121" s="97"/>
      <c r="B121" s="97"/>
      <c r="D121" s="114"/>
      <c r="F121" s="97"/>
    </row>
    <row r="122" spans="1:6" ht="12.75">
      <c r="A122" s="97"/>
      <c r="B122" s="97"/>
      <c r="D122" s="114"/>
      <c r="F122" s="97"/>
    </row>
    <row r="123" spans="1:6" ht="12.75">
      <c r="A123" s="97"/>
      <c r="B123" s="97"/>
      <c r="D123" s="114"/>
      <c r="F123" s="97"/>
    </row>
    <row r="124" spans="1:6" ht="12.75">
      <c r="A124" s="97"/>
      <c r="B124" s="97"/>
      <c r="D124" s="114"/>
      <c r="F124" s="97"/>
    </row>
    <row r="125" spans="1:6" ht="12.75">
      <c r="A125" s="97"/>
      <c r="B125" s="97"/>
      <c r="D125" s="114"/>
      <c r="F125" s="97"/>
    </row>
    <row r="126" spans="1:6" ht="12.75">
      <c r="A126" s="97"/>
      <c r="B126" s="97"/>
      <c r="D126" s="114"/>
      <c r="F126" s="97"/>
    </row>
    <row r="127" spans="1:6" ht="12.75">
      <c r="A127" s="97"/>
      <c r="B127" s="97"/>
      <c r="D127" s="114"/>
      <c r="F127" s="97"/>
    </row>
    <row r="128" spans="1:6" ht="12.75">
      <c r="A128" s="97"/>
      <c r="B128" s="97"/>
      <c r="D128" s="114"/>
      <c r="F128" s="97"/>
    </row>
    <row r="129" spans="1:6" ht="12.75">
      <c r="A129" s="97"/>
      <c r="B129" s="97"/>
      <c r="D129" s="114"/>
      <c r="F129" s="97"/>
    </row>
    <row r="130" spans="1:6" ht="12.75">
      <c r="A130" s="97"/>
      <c r="B130" s="97"/>
      <c r="D130" s="114"/>
      <c r="F130" s="97"/>
    </row>
    <row r="131" spans="1:6" ht="12.75">
      <c r="A131" s="97"/>
      <c r="B131" s="97"/>
      <c r="D131" s="114"/>
      <c r="F131" s="97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pane ySplit="2" topLeftCell="BM108" activePane="bottomLeft" state="frozen"/>
      <selection pane="topLeft" activeCell="A1" sqref="A1"/>
      <selection pane="bottomLeft" activeCell="G130" sqref="G130"/>
    </sheetView>
  </sheetViews>
  <sheetFormatPr defaultColWidth="9.00390625" defaultRowHeight="12.75"/>
  <cols>
    <col min="1" max="1" width="11.75390625" style="0" customWidth="1"/>
    <col min="2" max="2" width="10.25390625" style="1" customWidth="1"/>
    <col min="3" max="3" width="11.375" style="1" customWidth="1"/>
    <col min="4" max="4" width="8.375" style="1" customWidth="1"/>
    <col min="5" max="5" width="19.125" style="79" customWidth="1"/>
    <col min="6" max="6" width="21.375" style="0" customWidth="1"/>
    <col min="7" max="7" width="14.625" style="0" customWidth="1"/>
    <col min="9" max="9" width="14.00390625" style="79" customWidth="1"/>
    <col min="10" max="10" width="11.37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9" s="51" customFormat="1" ht="30.75" customHeight="1" thickBot="1" thickTop="1">
      <c r="A2" s="47" t="s">
        <v>144</v>
      </c>
      <c r="B2" s="48" t="s">
        <v>145</v>
      </c>
      <c r="C2" s="124" t="s">
        <v>207</v>
      </c>
      <c r="D2" s="48" t="s">
        <v>146</v>
      </c>
      <c r="E2" s="50" t="s">
        <v>147</v>
      </c>
      <c r="F2" s="48" t="s">
        <v>148</v>
      </c>
      <c r="I2" s="311"/>
    </row>
    <row r="3" spans="1:9" s="149" customFormat="1" ht="15">
      <c r="A3" s="151" t="s">
        <v>443</v>
      </c>
      <c r="B3" s="152" t="s">
        <v>444</v>
      </c>
      <c r="C3" s="152" t="s">
        <v>578</v>
      </c>
      <c r="D3" s="152" t="s">
        <v>3</v>
      </c>
      <c r="E3" s="153">
        <v>262520</v>
      </c>
      <c r="F3" s="28" t="s">
        <v>582</v>
      </c>
      <c r="I3" s="12"/>
    </row>
    <row r="4" spans="1:9" s="13" customFormat="1" ht="15">
      <c r="A4" s="31"/>
      <c r="B4" s="117">
        <v>1046</v>
      </c>
      <c r="C4" s="117" t="s">
        <v>445</v>
      </c>
      <c r="D4" s="32" t="s">
        <v>31</v>
      </c>
      <c r="E4" s="154">
        <v>14922</v>
      </c>
      <c r="F4" s="32" t="s">
        <v>582</v>
      </c>
      <c r="I4" s="312"/>
    </row>
    <row r="5" spans="1:9" s="13" customFormat="1" ht="15">
      <c r="A5" s="31"/>
      <c r="B5" s="117">
        <v>1047</v>
      </c>
      <c r="C5" s="117" t="s">
        <v>446</v>
      </c>
      <c r="D5" s="32" t="s">
        <v>3</v>
      </c>
      <c r="E5" s="154">
        <v>12513</v>
      </c>
      <c r="F5" s="32" t="s">
        <v>582</v>
      </c>
      <c r="I5" s="312"/>
    </row>
    <row r="6" spans="1:9" s="13" customFormat="1" ht="15">
      <c r="A6" s="31"/>
      <c r="B6" s="117">
        <v>1048</v>
      </c>
      <c r="C6" s="117" t="s">
        <v>447</v>
      </c>
      <c r="D6" s="117" t="s">
        <v>31</v>
      </c>
      <c r="E6" s="154">
        <v>1562300</v>
      </c>
      <c r="F6" s="32" t="s">
        <v>582</v>
      </c>
      <c r="I6" s="312"/>
    </row>
    <row r="7" spans="1:9" s="13" customFormat="1" ht="15">
      <c r="A7" s="31"/>
      <c r="B7" s="117">
        <v>1049</v>
      </c>
      <c r="C7" s="117" t="s">
        <v>448</v>
      </c>
      <c r="D7" s="32" t="s">
        <v>3</v>
      </c>
      <c r="E7" s="154">
        <v>13824</v>
      </c>
      <c r="F7" s="32" t="s">
        <v>582</v>
      </c>
      <c r="I7" s="312"/>
    </row>
    <row r="8" spans="1:9" s="13" customFormat="1" ht="15">
      <c r="A8" s="31"/>
      <c r="B8" s="117">
        <v>1050</v>
      </c>
      <c r="C8" s="117" t="s">
        <v>449</v>
      </c>
      <c r="D8" s="32" t="s">
        <v>3</v>
      </c>
      <c r="E8" s="154">
        <v>28242</v>
      </c>
      <c r="F8" s="32" t="s">
        <v>582</v>
      </c>
      <c r="I8" s="312"/>
    </row>
    <row r="9" spans="1:9" s="13" customFormat="1" ht="15">
      <c r="A9" s="31"/>
      <c r="B9" s="117">
        <v>1051</v>
      </c>
      <c r="C9" s="117" t="s">
        <v>450</v>
      </c>
      <c r="D9" s="32" t="s">
        <v>3</v>
      </c>
      <c r="E9" s="154">
        <v>14752</v>
      </c>
      <c r="F9" s="32" t="s">
        <v>582</v>
      </c>
      <c r="I9" s="312"/>
    </row>
    <row r="10" spans="1:9" s="13" customFormat="1" ht="15">
      <c r="A10" s="31"/>
      <c r="B10" s="117">
        <v>1052</v>
      </c>
      <c r="C10" s="117" t="s">
        <v>451</v>
      </c>
      <c r="D10" s="117" t="s">
        <v>31</v>
      </c>
      <c r="E10" s="154">
        <v>1929</v>
      </c>
      <c r="F10" s="32" t="s">
        <v>582</v>
      </c>
      <c r="I10" s="312"/>
    </row>
    <row r="11" spans="1:6" ht="14.25">
      <c r="A11" s="31"/>
      <c r="B11" s="117" t="s">
        <v>452</v>
      </c>
      <c r="C11" s="117" t="s">
        <v>453</v>
      </c>
      <c r="D11" s="117" t="s">
        <v>3</v>
      </c>
      <c r="E11" s="154">
        <v>232446</v>
      </c>
      <c r="F11" s="32" t="s">
        <v>582</v>
      </c>
    </row>
    <row r="12" spans="1:6" ht="14.25">
      <c r="A12" s="31"/>
      <c r="B12" s="117">
        <v>1061</v>
      </c>
      <c r="C12" s="117" t="s">
        <v>454</v>
      </c>
      <c r="D12" s="32" t="s">
        <v>455</v>
      </c>
      <c r="E12" s="154">
        <v>9900</v>
      </c>
      <c r="F12" s="32" t="s">
        <v>582</v>
      </c>
    </row>
    <row r="13" spans="1:6" ht="14.25">
      <c r="A13" s="31"/>
      <c r="B13" s="117">
        <v>1062</v>
      </c>
      <c r="C13" s="117" t="s">
        <v>456</v>
      </c>
      <c r="D13" s="32" t="s">
        <v>3</v>
      </c>
      <c r="E13" s="154">
        <v>10423</v>
      </c>
      <c r="F13" s="32" t="s">
        <v>582</v>
      </c>
    </row>
    <row r="14" spans="1:6" ht="14.25">
      <c r="A14" s="31"/>
      <c r="B14" s="117">
        <v>1063</v>
      </c>
      <c r="C14" s="117" t="s">
        <v>457</v>
      </c>
      <c r="D14" s="32" t="s">
        <v>3</v>
      </c>
      <c r="E14" s="154">
        <v>7691</v>
      </c>
      <c r="F14" s="32" t="s">
        <v>582</v>
      </c>
    </row>
    <row r="15" spans="1:6" ht="14.25">
      <c r="A15" s="31"/>
      <c r="B15" s="117">
        <v>1064</v>
      </c>
      <c r="C15" s="117" t="s">
        <v>458</v>
      </c>
      <c r="D15" s="32" t="s">
        <v>31</v>
      </c>
      <c r="E15" s="154">
        <v>2274</v>
      </c>
      <c r="F15" s="32" t="s">
        <v>582</v>
      </c>
    </row>
    <row r="16" spans="1:6" ht="14.25">
      <c r="A16" s="31"/>
      <c r="B16" s="117">
        <v>1065</v>
      </c>
      <c r="C16" s="117" t="s">
        <v>459</v>
      </c>
      <c r="D16" s="32" t="s">
        <v>3</v>
      </c>
      <c r="E16" s="154">
        <v>5540</v>
      </c>
      <c r="F16" s="32" t="s">
        <v>582</v>
      </c>
    </row>
    <row r="17" spans="1:6" ht="14.25">
      <c r="A17" s="31"/>
      <c r="B17" s="117">
        <v>1066</v>
      </c>
      <c r="C17" s="117" t="s">
        <v>460</v>
      </c>
      <c r="D17" s="32" t="s">
        <v>31</v>
      </c>
      <c r="E17" s="154">
        <v>2226</v>
      </c>
      <c r="F17" s="32" t="s">
        <v>582</v>
      </c>
    </row>
    <row r="18" spans="1:6" ht="14.25">
      <c r="A18" s="31"/>
      <c r="B18" s="117">
        <v>1067</v>
      </c>
      <c r="C18" s="117" t="s">
        <v>461</v>
      </c>
      <c r="D18" s="32" t="s">
        <v>3</v>
      </c>
      <c r="E18" s="154">
        <v>8979</v>
      </c>
      <c r="F18" s="32" t="s">
        <v>582</v>
      </c>
    </row>
    <row r="19" spans="1:6" ht="14.25">
      <c r="A19" s="31"/>
      <c r="B19" s="117">
        <v>1068</v>
      </c>
      <c r="C19" s="117" t="s">
        <v>462</v>
      </c>
      <c r="D19" s="32" t="s">
        <v>31</v>
      </c>
      <c r="E19" s="154">
        <v>1932</v>
      </c>
      <c r="F19" s="32" t="s">
        <v>582</v>
      </c>
    </row>
    <row r="20" spans="1:6" ht="14.25">
      <c r="A20" s="31"/>
      <c r="B20" s="117">
        <v>1069</v>
      </c>
      <c r="C20" s="117" t="s">
        <v>463</v>
      </c>
      <c r="D20" s="32" t="s">
        <v>31</v>
      </c>
      <c r="E20" s="154">
        <v>3438</v>
      </c>
      <c r="F20" s="32" t="s">
        <v>582</v>
      </c>
    </row>
    <row r="21" spans="1:6" ht="14.25">
      <c r="A21" s="31"/>
      <c r="B21" s="117">
        <v>1070</v>
      </c>
      <c r="C21" s="117" t="s">
        <v>464</v>
      </c>
      <c r="D21" s="117" t="s">
        <v>3</v>
      </c>
      <c r="E21" s="154">
        <v>14866</v>
      </c>
      <c r="F21" s="32" t="s">
        <v>582</v>
      </c>
    </row>
    <row r="22" spans="1:6" ht="14.25">
      <c r="A22" s="31"/>
      <c r="B22" s="117">
        <v>1071</v>
      </c>
      <c r="C22" s="117" t="s">
        <v>465</v>
      </c>
      <c r="D22" s="117" t="s">
        <v>3</v>
      </c>
      <c r="E22" s="154">
        <v>13338</v>
      </c>
      <c r="F22" s="32" t="s">
        <v>582</v>
      </c>
    </row>
    <row r="23" spans="1:6" ht="14.25">
      <c r="A23" s="31"/>
      <c r="B23" s="117">
        <v>1072</v>
      </c>
      <c r="C23" s="117" t="s">
        <v>466</v>
      </c>
      <c r="D23" s="117" t="s">
        <v>3</v>
      </c>
      <c r="E23" s="154">
        <v>74518</v>
      </c>
      <c r="F23" s="32" t="s">
        <v>582</v>
      </c>
    </row>
    <row r="24" spans="1:6" ht="14.25">
      <c r="A24" s="31"/>
      <c r="B24" s="117" t="s">
        <v>467</v>
      </c>
      <c r="C24" s="117" t="s">
        <v>468</v>
      </c>
      <c r="D24" s="32" t="s">
        <v>3</v>
      </c>
      <c r="E24" s="154">
        <v>113863.2</v>
      </c>
      <c r="F24" s="32" t="s">
        <v>582</v>
      </c>
    </row>
    <row r="25" spans="1:6" ht="12.75">
      <c r="A25" s="72"/>
      <c r="B25" s="117" t="s">
        <v>469</v>
      </c>
      <c r="C25" s="117" t="s">
        <v>470</v>
      </c>
      <c r="D25" s="117" t="s">
        <v>3</v>
      </c>
      <c r="E25" s="154">
        <v>106670</v>
      </c>
      <c r="F25" s="32" t="s">
        <v>582</v>
      </c>
    </row>
    <row r="26" spans="1:6" ht="12.75">
      <c r="A26" s="72"/>
      <c r="B26" s="117" t="s">
        <v>471</v>
      </c>
      <c r="C26" s="117" t="s">
        <v>472</v>
      </c>
      <c r="D26" s="117" t="s">
        <v>3</v>
      </c>
      <c r="E26" s="154">
        <v>712300</v>
      </c>
      <c r="F26" s="32" t="s">
        <v>582</v>
      </c>
    </row>
    <row r="27" spans="1:6" ht="12.75">
      <c r="A27" s="72"/>
      <c r="B27" s="117">
        <v>1074</v>
      </c>
      <c r="C27" s="117" t="s">
        <v>473</v>
      </c>
      <c r="D27" s="117" t="s">
        <v>3</v>
      </c>
      <c r="E27" s="154">
        <v>8843</v>
      </c>
      <c r="F27" s="32" t="s">
        <v>582</v>
      </c>
    </row>
    <row r="28" spans="1:6" ht="12.75">
      <c r="A28" s="72"/>
      <c r="B28" s="117" t="s">
        <v>474</v>
      </c>
      <c r="C28" s="117" t="s">
        <v>475</v>
      </c>
      <c r="D28" s="117" t="s">
        <v>3</v>
      </c>
      <c r="E28" s="154">
        <v>3523</v>
      </c>
      <c r="F28" s="32" t="s">
        <v>582</v>
      </c>
    </row>
    <row r="29" spans="1:6" ht="12.75">
      <c r="A29" s="72"/>
      <c r="B29" s="117" t="s">
        <v>476</v>
      </c>
      <c r="C29" s="117" t="s">
        <v>477</v>
      </c>
      <c r="D29" s="117" t="s">
        <v>31</v>
      </c>
      <c r="E29" s="154">
        <v>762</v>
      </c>
      <c r="F29" s="32" t="s">
        <v>582</v>
      </c>
    </row>
    <row r="30" spans="1:6" ht="12.75">
      <c r="A30" s="72"/>
      <c r="B30" s="117">
        <v>1086</v>
      </c>
      <c r="C30" s="117" t="s">
        <v>478</v>
      </c>
      <c r="D30" s="32" t="s">
        <v>479</v>
      </c>
      <c r="E30" s="154">
        <v>33060</v>
      </c>
      <c r="F30" s="32" t="s">
        <v>582</v>
      </c>
    </row>
    <row r="31" spans="1:6" ht="12.75">
      <c r="A31" s="72"/>
      <c r="B31" s="117" t="s">
        <v>480</v>
      </c>
      <c r="C31" s="117" t="s">
        <v>481</v>
      </c>
      <c r="D31" s="32" t="s">
        <v>455</v>
      </c>
      <c r="E31" s="154">
        <v>8945</v>
      </c>
      <c r="F31" s="32" t="s">
        <v>582</v>
      </c>
    </row>
    <row r="32" spans="1:6" ht="12.75">
      <c r="A32" s="72"/>
      <c r="B32" s="117">
        <v>1090</v>
      </c>
      <c r="C32" s="117" t="s">
        <v>482</v>
      </c>
      <c r="D32" s="117" t="s">
        <v>3</v>
      </c>
      <c r="E32" s="154">
        <v>48150</v>
      </c>
      <c r="F32" s="32" t="s">
        <v>582</v>
      </c>
    </row>
    <row r="33" spans="1:6" ht="12.75">
      <c r="A33" s="72"/>
      <c r="B33" s="117">
        <v>1091</v>
      </c>
      <c r="C33" s="117" t="s">
        <v>483</v>
      </c>
      <c r="D33" s="117" t="s">
        <v>3</v>
      </c>
      <c r="E33" s="154">
        <v>11438</v>
      </c>
      <c r="F33" s="32" t="s">
        <v>582</v>
      </c>
    </row>
    <row r="34" spans="1:6" ht="12.75">
      <c r="A34" s="72"/>
      <c r="B34" s="117">
        <v>1092</v>
      </c>
      <c r="C34" s="117" t="s">
        <v>484</v>
      </c>
      <c r="D34" s="117" t="s">
        <v>3</v>
      </c>
      <c r="E34" s="154">
        <v>14930</v>
      </c>
      <c r="F34" s="32" t="s">
        <v>582</v>
      </c>
    </row>
    <row r="35" spans="1:6" ht="12.75">
      <c r="A35" s="72"/>
      <c r="B35" s="117">
        <v>1093</v>
      </c>
      <c r="C35" s="117" t="s">
        <v>485</v>
      </c>
      <c r="D35" s="117" t="s">
        <v>31</v>
      </c>
      <c r="E35" s="154">
        <v>372300</v>
      </c>
      <c r="F35" s="32" t="s">
        <v>582</v>
      </c>
    </row>
    <row r="36" spans="1:6" ht="12.75">
      <c r="A36" s="72"/>
      <c r="B36" s="117">
        <v>1094</v>
      </c>
      <c r="C36" s="117" t="s">
        <v>486</v>
      </c>
      <c r="D36" s="117" t="s">
        <v>3</v>
      </c>
      <c r="E36" s="154">
        <v>20011</v>
      </c>
      <c r="F36" s="32" t="s">
        <v>582</v>
      </c>
    </row>
    <row r="37" spans="1:6" ht="12.75">
      <c r="A37" s="72"/>
      <c r="B37" s="117">
        <v>1095</v>
      </c>
      <c r="C37" s="117" t="s">
        <v>487</v>
      </c>
      <c r="D37" s="117" t="s">
        <v>3</v>
      </c>
      <c r="E37" s="154">
        <v>12973</v>
      </c>
      <c r="F37" s="32" t="s">
        <v>582</v>
      </c>
    </row>
    <row r="38" spans="1:6" ht="12.75">
      <c r="A38" s="72"/>
      <c r="B38" s="117">
        <v>1096</v>
      </c>
      <c r="C38" s="117" t="s">
        <v>488</v>
      </c>
      <c r="D38" s="117" t="s">
        <v>31</v>
      </c>
      <c r="E38" s="154">
        <v>3246</v>
      </c>
      <c r="F38" s="32" t="s">
        <v>582</v>
      </c>
    </row>
    <row r="39" spans="1:6" ht="12.75">
      <c r="A39" s="72"/>
      <c r="B39" s="117">
        <v>1097</v>
      </c>
      <c r="C39" s="117" t="s">
        <v>489</v>
      </c>
      <c r="D39" s="117" t="s">
        <v>31</v>
      </c>
      <c r="E39" s="154">
        <v>2820</v>
      </c>
      <c r="F39" s="32" t="s">
        <v>582</v>
      </c>
    </row>
    <row r="40" spans="1:6" ht="12.75">
      <c r="A40" s="72"/>
      <c r="B40" s="117">
        <v>1098</v>
      </c>
      <c r="C40" s="117" t="s">
        <v>490</v>
      </c>
      <c r="D40" s="117" t="s">
        <v>31</v>
      </c>
      <c r="E40" s="154">
        <v>13503</v>
      </c>
      <c r="F40" s="32" t="s">
        <v>582</v>
      </c>
    </row>
    <row r="41" spans="1:6" ht="12.75">
      <c r="A41" s="72"/>
      <c r="B41" s="117">
        <v>1099</v>
      </c>
      <c r="C41" s="117" t="s">
        <v>491</v>
      </c>
      <c r="D41" s="117" t="s">
        <v>3</v>
      </c>
      <c r="E41" s="154">
        <v>29974</v>
      </c>
      <c r="F41" s="32" t="s">
        <v>582</v>
      </c>
    </row>
    <row r="42" spans="1:6" ht="12.75">
      <c r="A42" s="72"/>
      <c r="B42" s="117">
        <v>1104</v>
      </c>
      <c r="C42" s="117" t="s">
        <v>492</v>
      </c>
      <c r="D42" s="117" t="s">
        <v>3</v>
      </c>
      <c r="E42" s="154">
        <v>13057</v>
      </c>
      <c r="F42" s="32" t="s">
        <v>582</v>
      </c>
    </row>
    <row r="43" spans="1:6" ht="12.75">
      <c r="A43" s="72"/>
      <c r="B43" s="117">
        <v>1105</v>
      </c>
      <c r="C43" s="117" t="s">
        <v>493</v>
      </c>
      <c r="D43" s="117" t="s">
        <v>3</v>
      </c>
      <c r="E43" s="154">
        <v>40622</v>
      </c>
      <c r="F43" s="32" t="s">
        <v>582</v>
      </c>
    </row>
    <row r="44" spans="1:6" ht="12.75">
      <c r="A44" s="72"/>
      <c r="B44" s="117">
        <v>1106</v>
      </c>
      <c r="C44" s="117" t="s">
        <v>494</v>
      </c>
      <c r="D44" s="117" t="s">
        <v>31</v>
      </c>
      <c r="E44" s="154">
        <v>2475</v>
      </c>
      <c r="F44" s="32" t="s">
        <v>582</v>
      </c>
    </row>
    <row r="45" spans="1:6" ht="12.75">
      <c r="A45" s="72"/>
      <c r="B45" s="117">
        <v>1107</v>
      </c>
      <c r="C45" s="117" t="s">
        <v>495</v>
      </c>
      <c r="D45" s="117" t="s">
        <v>3</v>
      </c>
      <c r="E45" s="154">
        <v>4157</v>
      </c>
      <c r="F45" s="32" t="s">
        <v>582</v>
      </c>
    </row>
    <row r="46" spans="1:6" ht="12.75">
      <c r="A46" s="72"/>
      <c r="B46" s="117">
        <v>1108</v>
      </c>
      <c r="C46" s="117" t="s">
        <v>496</v>
      </c>
      <c r="D46" s="117" t="s">
        <v>3</v>
      </c>
      <c r="E46" s="154">
        <v>59166</v>
      </c>
      <c r="F46" s="32" t="s">
        <v>582</v>
      </c>
    </row>
    <row r="47" spans="1:6" ht="12.75">
      <c r="A47" s="72"/>
      <c r="B47" s="117" t="s">
        <v>497</v>
      </c>
      <c r="C47" s="117" t="s">
        <v>498</v>
      </c>
      <c r="D47" s="117" t="s">
        <v>3</v>
      </c>
      <c r="E47" s="154">
        <v>3994</v>
      </c>
      <c r="F47" s="32" t="s">
        <v>582</v>
      </c>
    </row>
    <row r="48" spans="1:6" ht="12.75">
      <c r="A48" s="72"/>
      <c r="B48" s="117" t="s">
        <v>499</v>
      </c>
      <c r="C48" s="117" t="s">
        <v>500</v>
      </c>
      <c r="D48" s="117" t="s">
        <v>3</v>
      </c>
      <c r="E48" s="154">
        <v>37362</v>
      </c>
      <c r="F48" s="32" t="s">
        <v>582</v>
      </c>
    </row>
    <row r="49" spans="1:6" ht="12.75">
      <c r="A49" s="72"/>
      <c r="B49" s="117">
        <v>1121</v>
      </c>
      <c r="C49" s="117" t="s">
        <v>501</v>
      </c>
      <c r="D49" s="117" t="s">
        <v>3</v>
      </c>
      <c r="E49" s="154">
        <v>6164</v>
      </c>
      <c r="F49" s="32" t="s">
        <v>582</v>
      </c>
    </row>
    <row r="50" spans="1:6" ht="12.75">
      <c r="A50" s="72"/>
      <c r="B50" s="117">
        <v>1122</v>
      </c>
      <c r="C50" s="117" t="s">
        <v>502</v>
      </c>
      <c r="D50" s="117" t="s">
        <v>3</v>
      </c>
      <c r="E50" s="154">
        <v>3595</v>
      </c>
      <c r="F50" s="32" t="s">
        <v>582</v>
      </c>
    </row>
    <row r="51" spans="1:6" ht="12.75">
      <c r="A51" s="72"/>
      <c r="B51" s="117">
        <v>1123</v>
      </c>
      <c r="C51" s="117" t="s">
        <v>503</v>
      </c>
      <c r="D51" s="117" t="s">
        <v>3</v>
      </c>
      <c r="E51" s="154">
        <v>12806</v>
      </c>
      <c r="F51" s="32" t="s">
        <v>582</v>
      </c>
    </row>
    <row r="52" spans="1:6" ht="12.75">
      <c r="A52" s="72"/>
      <c r="B52" s="117">
        <v>1124</v>
      </c>
      <c r="C52" s="117" t="s">
        <v>504</v>
      </c>
      <c r="D52" s="117" t="s">
        <v>3</v>
      </c>
      <c r="E52" s="154">
        <v>14634</v>
      </c>
      <c r="F52" s="32" t="s">
        <v>582</v>
      </c>
    </row>
    <row r="53" spans="1:6" ht="12.75">
      <c r="A53" s="72"/>
      <c r="B53" s="117">
        <v>1125</v>
      </c>
      <c r="C53" s="117" t="s">
        <v>505</v>
      </c>
      <c r="D53" s="117" t="s">
        <v>3</v>
      </c>
      <c r="E53" s="154">
        <v>418502</v>
      </c>
      <c r="F53" s="32" t="s">
        <v>582</v>
      </c>
    </row>
    <row r="54" spans="1:6" ht="12.75">
      <c r="A54" s="72"/>
      <c r="B54" s="117">
        <v>1127</v>
      </c>
      <c r="C54" s="117" t="s">
        <v>506</v>
      </c>
      <c r="D54" s="117" t="s">
        <v>3</v>
      </c>
      <c r="E54" s="154">
        <v>2940</v>
      </c>
      <c r="F54" s="32" t="s">
        <v>582</v>
      </c>
    </row>
    <row r="55" spans="1:6" ht="12.75">
      <c r="A55" s="72"/>
      <c r="B55" s="117">
        <v>1128</v>
      </c>
      <c r="C55" s="117" t="s">
        <v>507</v>
      </c>
      <c r="D55" s="32" t="s">
        <v>3</v>
      </c>
      <c r="E55" s="154">
        <v>2740</v>
      </c>
      <c r="F55" s="32" t="s">
        <v>582</v>
      </c>
    </row>
    <row r="56" spans="1:6" ht="12.75">
      <c r="A56" s="72"/>
      <c r="B56" s="117">
        <v>1130</v>
      </c>
      <c r="C56" s="117" t="s">
        <v>508</v>
      </c>
      <c r="D56" s="32" t="s">
        <v>3</v>
      </c>
      <c r="E56" s="154">
        <v>3200</v>
      </c>
      <c r="F56" s="32" t="s">
        <v>582</v>
      </c>
    </row>
    <row r="57" spans="1:6" ht="14.25">
      <c r="A57" s="148" t="s">
        <v>443</v>
      </c>
      <c r="B57" s="117">
        <v>1131</v>
      </c>
      <c r="C57" s="117" t="s">
        <v>509</v>
      </c>
      <c r="D57" s="117" t="s">
        <v>3</v>
      </c>
      <c r="E57" s="154">
        <v>45904</v>
      </c>
      <c r="F57" s="32" t="s">
        <v>582</v>
      </c>
    </row>
    <row r="58" spans="1:6" ht="12.75">
      <c r="A58" s="72"/>
      <c r="B58" s="117">
        <v>1132</v>
      </c>
      <c r="C58" s="117" t="s">
        <v>36</v>
      </c>
      <c r="D58" s="117" t="s">
        <v>3</v>
      </c>
      <c r="E58" s="154">
        <v>5727</v>
      </c>
      <c r="F58" s="32" t="s">
        <v>582</v>
      </c>
    </row>
    <row r="59" spans="1:6" ht="12.75">
      <c r="A59" s="72"/>
      <c r="B59" s="117">
        <v>1133</v>
      </c>
      <c r="C59" s="117" t="s">
        <v>510</v>
      </c>
      <c r="D59" s="117" t="s">
        <v>3</v>
      </c>
      <c r="E59" s="154">
        <v>639209</v>
      </c>
      <c r="F59" s="32" t="s">
        <v>582</v>
      </c>
    </row>
    <row r="60" spans="1:6" ht="12.75">
      <c r="A60" s="72"/>
      <c r="B60" s="117">
        <v>1134</v>
      </c>
      <c r="C60" s="117" t="s">
        <v>511</v>
      </c>
      <c r="D60" s="117" t="s">
        <v>31</v>
      </c>
      <c r="E60" s="154">
        <v>7947</v>
      </c>
      <c r="F60" s="32" t="s">
        <v>582</v>
      </c>
    </row>
    <row r="61" spans="1:6" ht="12.75">
      <c r="A61" s="72"/>
      <c r="B61" s="117">
        <v>1137</v>
      </c>
      <c r="C61" s="117" t="s">
        <v>512</v>
      </c>
      <c r="D61" s="117" t="s">
        <v>31</v>
      </c>
      <c r="E61" s="154">
        <v>16866</v>
      </c>
      <c r="F61" s="32" t="s">
        <v>582</v>
      </c>
    </row>
    <row r="62" spans="1:6" ht="12.75">
      <c r="A62" s="72"/>
      <c r="B62" s="117">
        <v>1138</v>
      </c>
      <c r="C62" s="117" t="s">
        <v>135</v>
      </c>
      <c r="D62" s="117" t="s">
        <v>31</v>
      </c>
      <c r="E62" s="154">
        <v>6318</v>
      </c>
      <c r="F62" s="32" t="s">
        <v>582</v>
      </c>
    </row>
    <row r="63" spans="1:6" ht="12.75">
      <c r="A63" s="72"/>
      <c r="B63" s="117">
        <v>1139</v>
      </c>
      <c r="C63" s="117" t="s">
        <v>513</v>
      </c>
      <c r="D63" s="117" t="s">
        <v>31</v>
      </c>
      <c r="E63" s="154">
        <v>3417</v>
      </c>
      <c r="F63" s="32" t="s">
        <v>582</v>
      </c>
    </row>
    <row r="64" spans="1:6" ht="12.75">
      <c r="A64" s="72"/>
      <c r="B64" s="117">
        <v>1140</v>
      </c>
      <c r="C64" s="117" t="s">
        <v>514</v>
      </c>
      <c r="D64" s="117" t="s">
        <v>3</v>
      </c>
      <c r="E64" s="154">
        <v>21535</v>
      </c>
      <c r="F64" s="32" t="s">
        <v>582</v>
      </c>
    </row>
    <row r="65" spans="1:6" ht="12.75">
      <c r="A65" s="72"/>
      <c r="B65" s="117">
        <v>1141</v>
      </c>
      <c r="C65" s="117" t="s">
        <v>515</v>
      </c>
      <c r="D65" s="117" t="s">
        <v>31</v>
      </c>
      <c r="E65" s="154">
        <v>2097</v>
      </c>
      <c r="F65" s="32" t="s">
        <v>582</v>
      </c>
    </row>
    <row r="66" spans="1:6" ht="12.75">
      <c r="A66" s="72"/>
      <c r="B66" s="117">
        <v>1142</v>
      </c>
      <c r="C66" s="117" t="s">
        <v>516</v>
      </c>
      <c r="D66" s="117" t="s">
        <v>3</v>
      </c>
      <c r="E66" s="154">
        <v>128615</v>
      </c>
      <c r="F66" s="32" t="s">
        <v>582</v>
      </c>
    </row>
    <row r="67" spans="1:6" ht="12.75">
      <c r="A67" s="72"/>
      <c r="B67" s="117">
        <v>1143</v>
      </c>
      <c r="C67" s="117" t="s">
        <v>517</v>
      </c>
      <c r="D67" s="117" t="s">
        <v>3</v>
      </c>
      <c r="E67" s="154">
        <v>14771</v>
      </c>
      <c r="F67" s="32" t="s">
        <v>582</v>
      </c>
    </row>
    <row r="68" spans="1:7" ht="12.75">
      <c r="A68" s="72"/>
      <c r="B68" s="117" t="s">
        <v>518</v>
      </c>
      <c r="C68" s="117" t="s">
        <v>735</v>
      </c>
      <c r="D68" s="117" t="s">
        <v>3</v>
      </c>
      <c r="E68" s="154">
        <v>21021</v>
      </c>
      <c r="F68" s="32" t="s">
        <v>582</v>
      </c>
      <c r="G68" s="22" t="s">
        <v>736</v>
      </c>
    </row>
    <row r="69" spans="1:6" ht="12.75">
      <c r="A69" s="72"/>
      <c r="B69" s="117">
        <v>1157</v>
      </c>
      <c r="C69" s="117" t="s">
        <v>519</v>
      </c>
      <c r="D69" s="117" t="s">
        <v>3</v>
      </c>
      <c r="E69" s="154">
        <v>19874</v>
      </c>
      <c r="F69" s="32" t="s">
        <v>582</v>
      </c>
    </row>
    <row r="70" spans="1:6" ht="12.75">
      <c r="A70" s="72"/>
      <c r="B70" s="117" t="s">
        <v>520</v>
      </c>
      <c r="C70" s="117" t="s">
        <v>521</v>
      </c>
      <c r="D70" s="117" t="s">
        <v>31</v>
      </c>
      <c r="E70" s="154">
        <v>6450</v>
      </c>
      <c r="F70" s="32" t="s">
        <v>582</v>
      </c>
    </row>
    <row r="71" spans="1:6" ht="12.75">
      <c r="A71" s="72"/>
      <c r="B71" s="117">
        <v>1176</v>
      </c>
      <c r="C71" s="117" t="s">
        <v>522</v>
      </c>
      <c r="D71" s="117" t="s">
        <v>3</v>
      </c>
      <c r="E71" s="154">
        <v>79621</v>
      </c>
      <c r="F71" s="32" t="s">
        <v>582</v>
      </c>
    </row>
    <row r="72" spans="1:6" ht="12.75">
      <c r="A72" s="72"/>
      <c r="B72" s="117">
        <v>1177</v>
      </c>
      <c r="C72" s="117" t="s">
        <v>523</v>
      </c>
      <c r="D72" s="117" t="s">
        <v>31</v>
      </c>
      <c r="E72" s="154">
        <v>5562</v>
      </c>
      <c r="F72" s="32" t="s">
        <v>582</v>
      </c>
    </row>
    <row r="73" spans="1:6" ht="12.75">
      <c r="A73" s="72"/>
      <c r="B73" s="117">
        <v>1178</v>
      </c>
      <c r="C73" s="117" t="s">
        <v>524</v>
      </c>
      <c r="D73" s="117" t="s">
        <v>3</v>
      </c>
      <c r="E73" s="154">
        <v>8755</v>
      </c>
      <c r="F73" s="32" t="s">
        <v>582</v>
      </c>
    </row>
    <row r="74" spans="1:6" ht="12.75">
      <c r="A74" s="72"/>
      <c r="B74" s="117">
        <v>1179</v>
      </c>
      <c r="C74" s="117" t="s">
        <v>525</v>
      </c>
      <c r="D74" s="117" t="s">
        <v>3</v>
      </c>
      <c r="E74" s="154">
        <v>5495</v>
      </c>
      <c r="F74" s="32" t="s">
        <v>582</v>
      </c>
    </row>
    <row r="75" spans="1:6" ht="12.75">
      <c r="A75" s="72"/>
      <c r="B75" s="117">
        <v>1180</v>
      </c>
      <c r="C75" s="117" t="s">
        <v>526</v>
      </c>
      <c r="D75" s="117" t="s">
        <v>31</v>
      </c>
      <c r="E75" s="154">
        <v>364650</v>
      </c>
      <c r="F75" s="32" t="s">
        <v>582</v>
      </c>
    </row>
    <row r="76" spans="1:6" ht="12.75">
      <c r="A76" s="72"/>
      <c r="B76" s="117">
        <v>1185</v>
      </c>
      <c r="C76" s="117" t="s">
        <v>527</v>
      </c>
      <c r="D76" s="32" t="s">
        <v>27</v>
      </c>
      <c r="E76" s="154">
        <v>1782</v>
      </c>
      <c r="F76" s="32" t="s">
        <v>582</v>
      </c>
    </row>
    <row r="77" spans="1:6" ht="12.75">
      <c r="A77" s="72"/>
      <c r="B77" s="117">
        <v>1187</v>
      </c>
      <c r="C77" s="117" t="s">
        <v>528</v>
      </c>
      <c r="D77" s="117" t="s">
        <v>3</v>
      </c>
      <c r="E77" s="154">
        <v>111013</v>
      </c>
      <c r="F77" s="32" t="s">
        <v>582</v>
      </c>
    </row>
    <row r="78" spans="1:6" ht="12.75">
      <c r="A78" s="72"/>
      <c r="B78" s="117">
        <v>1188</v>
      </c>
      <c r="C78" s="117" t="s">
        <v>529</v>
      </c>
      <c r="D78" s="117" t="s">
        <v>3</v>
      </c>
      <c r="E78" s="154">
        <v>26668</v>
      </c>
      <c r="F78" s="32" t="s">
        <v>582</v>
      </c>
    </row>
    <row r="79" spans="1:6" ht="12.75">
      <c r="A79" s="72"/>
      <c r="B79" s="117">
        <v>1190</v>
      </c>
      <c r="C79" s="117" t="s">
        <v>530</v>
      </c>
      <c r="D79" s="32" t="s">
        <v>3</v>
      </c>
      <c r="E79" s="154">
        <v>24377</v>
      </c>
      <c r="F79" s="32" t="s">
        <v>582</v>
      </c>
    </row>
    <row r="80" spans="1:6" ht="12.75">
      <c r="A80" s="72"/>
      <c r="B80" s="117">
        <v>1192</v>
      </c>
      <c r="C80" s="117" t="s">
        <v>531</v>
      </c>
      <c r="D80" s="117" t="s">
        <v>3</v>
      </c>
      <c r="E80" s="154">
        <v>46466</v>
      </c>
      <c r="F80" s="32" t="s">
        <v>582</v>
      </c>
    </row>
    <row r="81" spans="1:6" ht="12.75">
      <c r="A81" s="72"/>
      <c r="B81" s="117" t="s">
        <v>532</v>
      </c>
      <c r="C81" s="117" t="s">
        <v>533</v>
      </c>
      <c r="D81" s="117" t="s">
        <v>3</v>
      </c>
      <c r="E81" s="154">
        <v>16229.8</v>
      </c>
      <c r="F81" s="32" t="s">
        <v>582</v>
      </c>
    </row>
    <row r="82" spans="1:6" ht="12.75">
      <c r="A82" s="72"/>
      <c r="B82" s="117">
        <v>1195</v>
      </c>
      <c r="C82" s="117" t="s">
        <v>534</v>
      </c>
      <c r="D82" s="117" t="s">
        <v>3</v>
      </c>
      <c r="E82" s="154">
        <v>855</v>
      </c>
      <c r="F82" s="32" t="s">
        <v>582</v>
      </c>
    </row>
    <row r="83" spans="1:6" ht="12.75">
      <c r="A83" s="72"/>
      <c r="B83" s="117" t="s">
        <v>535</v>
      </c>
      <c r="C83" s="117" t="s">
        <v>536</v>
      </c>
      <c r="D83" s="117" t="s">
        <v>3</v>
      </c>
      <c r="E83" s="154">
        <v>7623</v>
      </c>
      <c r="F83" s="32" t="s">
        <v>582</v>
      </c>
    </row>
    <row r="84" spans="1:6" ht="12.75">
      <c r="A84" s="72"/>
      <c r="B84" s="117" t="s">
        <v>537</v>
      </c>
      <c r="C84" s="117" t="s">
        <v>538</v>
      </c>
      <c r="D84" s="117" t="s">
        <v>31</v>
      </c>
      <c r="E84" s="154">
        <v>1137</v>
      </c>
      <c r="F84" s="32" t="s">
        <v>582</v>
      </c>
    </row>
    <row r="85" spans="1:6" ht="12.75">
      <c r="A85" s="72"/>
      <c r="B85" s="117">
        <v>1203</v>
      </c>
      <c r="C85" s="117" t="s">
        <v>539</v>
      </c>
      <c r="D85" s="117" t="s">
        <v>3</v>
      </c>
      <c r="E85" s="154">
        <v>213222</v>
      </c>
      <c r="F85" s="32" t="s">
        <v>582</v>
      </c>
    </row>
    <row r="86" spans="1:6" ht="12.75">
      <c r="A86" s="72"/>
      <c r="B86" s="117">
        <v>1204</v>
      </c>
      <c r="C86" s="117" t="s">
        <v>540</v>
      </c>
      <c r="D86" s="117" t="s">
        <v>31</v>
      </c>
      <c r="E86" s="154">
        <v>698700</v>
      </c>
      <c r="F86" s="32" t="s">
        <v>582</v>
      </c>
    </row>
    <row r="87" spans="1:6" ht="12.75">
      <c r="A87" s="72"/>
      <c r="B87" s="117">
        <v>1207</v>
      </c>
      <c r="C87" s="117" t="s">
        <v>541</v>
      </c>
      <c r="D87" s="117" t="s">
        <v>3</v>
      </c>
      <c r="E87" s="154">
        <v>112149</v>
      </c>
      <c r="F87" s="32" t="s">
        <v>582</v>
      </c>
    </row>
    <row r="88" spans="1:6" ht="12.75">
      <c r="A88" s="72"/>
      <c r="B88" s="117">
        <v>1211</v>
      </c>
      <c r="C88" s="117" t="s">
        <v>542</v>
      </c>
      <c r="D88" s="117" t="s">
        <v>31</v>
      </c>
      <c r="E88" s="154">
        <v>8679</v>
      </c>
      <c r="F88" s="32" t="s">
        <v>582</v>
      </c>
    </row>
    <row r="89" spans="1:6" ht="12.75">
      <c r="A89" s="72"/>
      <c r="B89" s="117">
        <v>1213</v>
      </c>
      <c r="C89" s="117" t="s">
        <v>543</v>
      </c>
      <c r="D89" s="117" t="s">
        <v>3</v>
      </c>
      <c r="E89" s="154">
        <v>118289</v>
      </c>
      <c r="F89" s="32" t="s">
        <v>582</v>
      </c>
    </row>
    <row r="90" spans="1:6" ht="12.75">
      <c r="A90" s="72"/>
      <c r="B90" s="117">
        <v>1214</v>
      </c>
      <c r="C90" s="117" t="s">
        <v>544</v>
      </c>
      <c r="D90" s="117" t="s">
        <v>31</v>
      </c>
      <c r="E90" s="154">
        <v>35244</v>
      </c>
      <c r="F90" s="32" t="s">
        <v>582</v>
      </c>
    </row>
    <row r="91" spans="1:6" ht="12.75">
      <c r="A91" s="72"/>
      <c r="B91" s="117">
        <v>1215</v>
      </c>
      <c r="C91" s="117" t="s">
        <v>545</v>
      </c>
      <c r="D91" s="117" t="s">
        <v>31</v>
      </c>
      <c r="E91" s="154">
        <v>39285</v>
      </c>
      <c r="F91" s="32" t="s">
        <v>582</v>
      </c>
    </row>
    <row r="92" spans="1:6" ht="12.75">
      <c r="A92" s="72"/>
      <c r="B92" s="117">
        <v>1216</v>
      </c>
      <c r="C92" s="117" t="s">
        <v>546</v>
      </c>
      <c r="D92" s="117" t="s">
        <v>3</v>
      </c>
      <c r="E92" s="154">
        <v>42997</v>
      </c>
      <c r="F92" s="32" t="s">
        <v>582</v>
      </c>
    </row>
    <row r="93" spans="1:6" ht="12.75">
      <c r="A93" s="72"/>
      <c r="B93" s="117" t="s">
        <v>547</v>
      </c>
      <c r="C93" s="117" t="s">
        <v>548</v>
      </c>
      <c r="D93" s="117" t="s">
        <v>3</v>
      </c>
      <c r="E93" s="154">
        <v>29237.2</v>
      </c>
      <c r="F93" s="32" t="s">
        <v>582</v>
      </c>
    </row>
    <row r="94" spans="1:6" ht="12.75">
      <c r="A94" s="72"/>
      <c r="B94" s="117" t="s">
        <v>549</v>
      </c>
      <c r="C94" s="117" t="s">
        <v>550</v>
      </c>
      <c r="D94" s="117" t="s">
        <v>3</v>
      </c>
      <c r="E94" s="154">
        <v>30.4</v>
      </c>
      <c r="F94" s="32" t="s">
        <v>582</v>
      </c>
    </row>
    <row r="95" spans="1:6" ht="12.75">
      <c r="A95" s="72"/>
      <c r="B95" s="117" t="s">
        <v>551</v>
      </c>
      <c r="C95" s="117" t="s">
        <v>362</v>
      </c>
      <c r="D95" s="117" t="s">
        <v>3</v>
      </c>
      <c r="E95" s="154">
        <v>19</v>
      </c>
      <c r="F95" s="32" t="s">
        <v>582</v>
      </c>
    </row>
    <row r="96" spans="1:6" ht="12.75">
      <c r="A96" s="72" t="s">
        <v>918</v>
      </c>
      <c r="B96" s="117">
        <v>1226</v>
      </c>
      <c r="C96" s="117"/>
      <c r="D96" s="117" t="s">
        <v>31</v>
      </c>
      <c r="E96" s="154"/>
      <c r="F96" s="32" t="s">
        <v>582</v>
      </c>
    </row>
    <row r="97" spans="1:6" ht="12.75">
      <c r="A97" s="72" t="s">
        <v>919</v>
      </c>
      <c r="B97" s="117" t="s">
        <v>920</v>
      </c>
      <c r="C97" s="117" t="s">
        <v>921</v>
      </c>
      <c r="D97" s="117" t="s">
        <v>3</v>
      </c>
      <c r="E97" s="154">
        <v>21266.4</v>
      </c>
      <c r="F97" s="32"/>
    </row>
    <row r="98" spans="1:6" ht="12.75">
      <c r="A98" s="72" t="s">
        <v>919</v>
      </c>
      <c r="B98" s="117" t="s">
        <v>922</v>
      </c>
      <c r="C98" s="117" t="s">
        <v>60</v>
      </c>
      <c r="D98" s="117" t="s">
        <v>31</v>
      </c>
      <c r="E98" s="154">
        <v>4099.9</v>
      </c>
      <c r="F98" s="32"/>
    </row>
    <row r="99" spans="1:7" ht="12.75">
      <c r="A99" s="72" t="s">
        <v>919</v>
      </c>
      <c r="B99" s="117" t="s">
        <v>923</v>
      </c>
      <c r="C99" s="117" t="s">
        <v>924</v>
      </c>
      <c r="D99" s="117" t="s">
        <v>3</v>
      </c>
      <c r="E99" s="154">
        <v>13375.7</v>
      </c>
      <c r="F99" s="32"/>
      <c r="G99" s="471"/>
    </row>
    <row r="100" spans="1:10" ht="33.75">
      <c r="A100" s="72"/>
      <c r="B100" s="117" t="s">
        <v>552</v>
      </c>
      <c r="C100" s="117" t="s">
        <v>925</v>
      </c>
      <c r="D100" s="117" t="s">
        <v>3</v>
      </c>
      <c r="E100" s="154">
        <v>34116.4</v>
      </c>
      <c r="F100" s="32" t="s">
        <v>582</v>
      </c>
      <c r="G100" s="470" t="s">
        <v>1370</v>
      </c>
      <c r="H100" s="67"/>
      <c r="I100" s="213"/>
      <c r="J100" s="67"/>
    </row>
    <row r="101" spans="1:10" ht="12.75">
      <c r="A101" s="72"/>
      <c r="B101" s="117" t="s">
        <v>926</v>
      </c>
      <c r="C101" s="117" t="s">
        <v>927</v>
      </c>
      <c r="D101" s="117" t="s">
        <v>31</v>
      </c>
      <c r="E101" s="154">
        <v>3598.6</v>
      </c>
      <c r="F101" s="32"/>
      <c r="G101" s="471"/>
      <c r="H101" s="67"/>
      <c r="I101" s="213"/>
      <c r="J101" s="67"/>
    </row>
    <row r="102" spans="1:10" ht="12.75">
      <c r="A102" s="72"/>
      <c r="B102" s="117" t="s">
        <v>928</v>
      </c>
      <c r="C102" s="117" t="s">
        <v>507</v>
      </c>
      <c r="D102" s="117" t="s">
        <v>3</v>
      </c>
      <c r="E102" s="154">
        <v>2739.8</v>
      </c>
      <c r="F102" s="32"/>
      <c r="G102" s="471"/>
      <c r="H102" s="67"/>
      <c r="I102" s="213"/>
      <c r="J102" s="67"/>
    </row>
    <row r="103" spans="1:10" ht="12.75">
      <c r="A103" s="72"/>
      <c r="B103" s="117">
        <v>1244</v>
      </c>
      <c r="C103" s="117" t="s">
        <v>553</v>
      </c>
      <c r="D103" s="117" t="s">
        <v>3</v>
      </c>
      <c r="E103" s="154">
        <v>31133.4</v>
      </c>
      <c r="F103" s="32" t="s">
        <v>582</v>
      </c>
      <c r="G103" s="471"/>
      <c r="H103" s="67"/>
      <c r="I103" s="213"/>
      <c r="J103" s="67"/>
    </row>
    <row r="104" spans="1:10" ht="12.75">
      <c r="A104" s="72"/>
      <c r="B104" s="117">
        <v>1267</v>
      </c>
      <c r="C104" s="117" t="s">
        <v>554</v>
      </c>
      <c r="D104" s="117" t="s">
        <v>3</v>
      </c>
      <c r="E104" s="154">
        <v>18875</v>
      </c>
      <c r="F104" s="32" t="s">
        <v>582</v>
      </c>
      <c r="G104" s="471"/>
      <c r="H104" s="67"/>
      <c r="I104" s="213"/>
      <c r="J104" s="67"/>
    </row>
    <row r="105" spans="1:10" ht="33.75">
      <c r="A105" s="72"/>
      <c r="B105" s="117" t="s">
        <v>555</v>
      </c>
      <c r="C105" s="166" t="s">
        <v>822</v>
      </c>
      <c r="D105" s="117" t="s">
        <v>3</v>
      </c>
      <c r="E105" s="213">
        <v>33569</v>
      </c>
      <c r="F105" s="32" t="s">
        <v>582</v>
      </c>
      <c r="G105" s="470" t="s">
        <v>1371</v>
      </c>
      <c r="H105" s="166"/>
      <c r="I105" s="213"/>
      <c r="J105" s="290"/>
    </row>
    <row r="106" spans="1:10" ht="12.75">
      <c r="A106" s="72"/>
      <c r="B106" s="117" t="s">
        <v>779</v>
      </c>
      <c r="C106" s="117" t="s">
        <v>706</v>
      </c>
      <c r="D106" s="117" t="s">
        <v>31</v>
      </c>
      <c r="E106" s="154">
        <v>684</v>
      </c>
      <c r="F106" s="32" t="s">
        <v>780</v>
      </c>
      <c r="G106" s="472"/>
      <c r="H106" s="67"/>
      <c r="I106" s="213"/>
      <c r="J106" s="290"/>
    </row>
    <row r="107" spans="1:7" ht="12.75">
      <c r="A107" s="72"/>
      <c r="B107" s="117" t="s">
        <v>556</v>
      </c>
      <c r="C107" s="117" t="s">
        <v>557</v>
      </c>
      <c r="D107" s="117" t="s">
        <v>3</v>
      </c>
      <c r="E107" s="154">
        <v>131149</v>
      </c>
      <c r="F107" s="32" t="s">
        <v>582</v>
      </c>
      <c r="G107" s="471"/>
    </row>
    <row r="108" spans="1:7" ht="12.75">
      <c r="A108" s="72"/>
      <c r="B108" s="117" t="s">
        <v>558</v>
      </c>
      <c r="C108" s="117" t="s">
        <v>559</v>
      </c>
      <c r="D108" s="117" t="s">
        <v>3</v>
      </c>
      <c r="E108" s="154">
        <v>67389.2</v>
      </c>
      <c r="F108" s="32" t="s">
        <v>582</v>
      </c>
      <c r="G108" s="471"/>
    </row>
    <row r="109" spans="1:7" ht="12.75">
      <c r="A109" s="72"/>
      <c r="B109" s="117">
        <v>1387</v>
      </c>
      <c r="C109" s="117" t="s">
        <v>560</v>
      </c>
      <c r="D109" s="117" t="s">
        <v>3</v>
      </c>
      <c r="E109" s="154">
        <v>1332</v>
      </c>
      <c r="F109" s="32" t="s">
        <v>582</v>
      </c>
      <c r="G109" s="471"/>
    </row>
    <row r="110" spans="1:6" ht="12.75">
      <c r="A110" s="72"/>
      <c r="B110" s="117">
        <v>1388</v>
      </c>
      <c r="C110" s="117" t="s">
        <v>561</v>
      </c>
      <c r="D110" s="117" t="s">
        <v>3</v>
      </c>
      <c r="E110" s="154">
        <v>9351</v>
      </c>
      <c r="F110" s="32" t="s">
        <v>582</v>
      </c>
    </row>
    <row r="111" spans="1:6" ht="12.75">
      <c r="A111" s="72"/>
      <c r="B111" s="117">
        <v>1402</v>
      </c>
      <c r="C111" s="117" t="s">
        <v>562</v>
      </c>
      <c r="D111" s="117" t="s">
        <v>3</v>
      </c>
      <c r="E111" s="154">
        <v>1548</v>
      </c>
      <c r="F111" s="32" t="s">
        <v>582</v>
      </c>
    </row>
    <row r="112" spans="1:6" ht="12.75">
      <c r="A112" s="72"/>
      <c r="B112" s="117">
        <v>1404</v>
      </c>
      <c r="C112" s="117" t="s">
        <v>563</v>
      </c>
      <c r="D112" s="117" t="s">
        <v>3</v>
      </c>
      <c r="E112" s="154">
        <v>11571</v>
      </c>
      <c r="F112" s="32" t="s">
        <v>582</v>
      </c>
    </row>
    <row r="113" spans="1:6" ht="12.75">
      <c r="A113" s="72"/>
      <c r="B113" s="117" t="s">
        <v>564</v>
      </c>
      <c r="C113" s="117" t="s">
        <v>565</v>
      </c>
      <c r="D113" s="117" t="s">
        <v>3</v>
      </c>
      <c r="E113" s="154">
        <v>19167.2</v>
      </c>
      <c r="F113" s="32" t="s">
        <v>582</v>
      </c>
    </row>
    <row r="114" spans="1:6" ht="12.75">
      <c r="A114" s="72"/>
      <c r="B114" s="117">
        <v>1406</v>
      </c>
      <c r="C114" s="117" t="s">
        <v>566</v>
      </c>
      <c r="D114" s="117" t="s">
        <v>3</v>
      </c>
      <c r="E114" s="154">
        <v>20296</v>
      </c>
      <c r="F114" s="32" t="s">
        <v>582</v>
      </c>
    </row>
    <row r="115" spans="1:6" ht="12.75">
      <c r="A115" s="72"/>
      <c r="B115" s="117">
        <v>1407</v>
      </c>
      <c r="C115" s="117" t="s">
        <v>567</v>
      </c>
      <c r="D115" s="117" t="s">
        <v>3</v>
      </c>
      <c r="E115" s="154">
        <v>9408</v>
      </c>
      <c r="F115" s="32" t="s">
        <v>582</v>
      </c>
    </row>
    <row r="116" spans="1:6" ht="12.75">
      <c r="A116" s="72"/>
      <c r="B116" s="117">
        <v>1408</v>
      </c>
      <c r="C116" s="117" t="s">
        <v>568</v>
      </c>
      <c r="D116" s="117" t="s">
        <v>3</v>
      </c>
      <c r="E116" s="154">
        <v>633</v>
      </c>
      <c r="F116" s="32" t="s">
        <v>582</v>
      </c>
    </row>
    <row r="117" spans="1:6" ht="12.75">
      <c r="A117" s="72"/>
      <c r="B117" s="117">
        <v>1497</v>
      </c>
      <c r="C117" s="117" t="s">
        <v>569</v>
      </c>
      <c r="D117" s="117" t="s">
        <v>31</v>
      </c>
      <c r="E117" s="154">
        <v>4428500</v>
      </c>
      <c r="F117" s="32" t="s">
        <v>582</v>
      </c>
    </row>
    <row r="118" spans="1:6" ht="12.75">
      <c r="A118" s="72"/>
      <c r="B118" s="117">
        <v>1723</v>
      </c>
      <c r="C118" s="117" t="s">
        <v>570</v>
      </c>
      <c r="D118" s="117" t="s">
        <v>3</v>
      </c>
      <c r="E118" s="154">
        <v>3173</v>
      </c>
      <c r="F118" s="32" t="s">
        <v>582</v>
      </c>
    </row>
    <row r="119" spans="1:6" ht="12.75">
      <c r="A119" s="72"/>
      <c r="B119" s="117">
        <v>1968</v>
      </c>
      <c r="C119" s="117" t="s">
        <v>571</v>
      </c>
      <c r="D119" s="117" t="s">
        <v>3</v>
      </c>
      <c r="E119" s="154">
        <v>1410</v>
      </c>
      <c r="F119" s="32" t="s">
        <v>582</v>
      </c>
    </row>
    <row r="120" spans="1:6" ht="12.75">
      <c r="A120" s="72"/>
      <c r="B120" s="117">
        <v>1969</v>
      </c>
      <c r="C120" s="117" t="s">
        <v>572</v>
      </c>
      <c r="D120" s="117" t="s">
        <v>3</v>
      </c>
      <c r="E120" s="154">
        <v>669</v>
      </c>
      <c r="F120" s="32" t="s">
        <v>582</v>
      </c>
    </row>
    <row r="121" spans="1:6" ht="12.75">
      <c r="A121" s="72"/>
      <c r="B121" s="117">
        <v>1974</v>
      </c>
      <c r="C121" s="117" t="s">
        <v>573</v>
      </c>
      <c r="D121" s="117" t="s">
        <v>3</v>
      </c>
      <c r="E121" s="154">
        <v>270</v>
      </c>
      <c r="F121" s="32" t="s">
        <v>582</v>
      </c>
    </row>
    <row r="122" spans="1:6" ht="12.75">
      <c r="A122" s="72"/>
      <c r="B122" s="117">
        <v>1996</v>
      </c>
      <c r="C122" s="117" t="s">
        <v>574</v>
      </c>
      <c r="D122" s="117" t="s">
        <v>31</v>
      </c>
      <c r="E122" s="154">
        <v>61458</v>
      </c>
      <c r="F122" s="32" t="s">
        <v>582</v>
      </c>
    </row>
    <row r="123" spans="1:6" ht="14.25">
      <c r="A123" s="148" t="s">
        <v>443</v>
      </c>
      <c r="B123" s="117">
        <v>2002</v>
      </c>
      <c r="C123" s="117" t="s">
        <v>575</v>
      </c>
      <c r="D123" s="117" t="s">
        <v>3</v>
      </c>
      <c r="E123" s="154">
        <v>13984</v>
      </c>
      <c r="F123" s="32" t="s">
        <v>582</v>
      </c>
    </row>
    <row r="124" spans="1:6" ht="12.75">
      <c r="A124" s="72"/>
      <c r="B124" s="117">
        <v>2006</v>
      </c>
      <c r="C124" s="117" t="s">
        <v>579</v>
      </c>
      <c r="D124" s="117" t="s">
        <v>3</v>
      </c>
      <c r="E124" s="154">
        <v>8326</v>
      </c>
      <c r="F124" s="32" t="s">
        <v>582</v>
      </c>
    </row>
    <row r="125" spans="1:6" ht="12.75">
      <c r="A125" s="72"/>
      <c r="B125" s="117">
        <v>2013</v>
      </c>
      <c r="C125" s="117" t="s">
        <v>580</v>
      </c>
      <c r="D125" s="117" t="s">
        <v>31</v>
      </c>
      <c r="E125" s="154">
        <v>5487</v>
      </c>
      <c r="F125" s="32" t="s">
        <v>582</v>
      </c>
    </row>
    <row r="126" spans="1:6" ht="12.75">
      <c r="A126" s="115" t="s">
        <v>361</v>
      </c>
      <c r="B126" s="167"/>
      <c r="C126" s="167" t="s">
        <v>581</v>
      </c>
      <c r="D126" s="167"/>
      <c r="E126" s="168">
        <f>SUM(E3:E125)</f>
        <v>12337714.200000003</v>
      </c>
      <c r="F126" s="36"/>
    </row>
    <row r="127" spans="1:6" ht="12.75">
      <c r="A127" s="316" t="s">
        <v>940</v>
      </c>
      <c r="B127" s="116" t="s">
        <v>55</v>
      </c>
      <c r="C127" s="170">
        <v>99</v>
      </c>
      <c r="D127" s="116" t="s">
        <v>31</v>
      </c>
      <c r="E127" s="171">
        <v>168300</v>
      </c>
      <c r="F127" s="172" t="s">
        <v>599</v>
      </c>
    </row>
    <row r="128" spans="1:6" ht="12.75">
      <c r="A128" s="173"/>
      <c r="B128" s="174" t="s">
        <v>600</v>
      </c>
      <c r="C128" s="175">
        <v>2249</v>
      </c>
      <c r="D128" s="174" t="s">
        <v>31</v>
      </c>
      <c r="E128" s="176">
        <v>6747</v>
      </c>
      <c r="F128" s="177" t="s">
        <v>599</v>
      </c>
    </row>
    <row r="129" spans="1:6" ht="13.5" thickBot="1">
      <c r="A129" s="180" t="s">
        <v>361</v>
      </c>
      <c r="B129" s="167"/>
      <c r="C129" s="181">
        <f>SUM(C127:C128)</f>
        <v>2348</v>
      </c>
      <c r="D129" s="167"/>
      <c r="E129" s="168">
        <f>SUM(E127:E128)</f>
        <v>175047</v>
      </c>
      <c r="F129" s="180"/>
    </row>
    <row r="130" spans="1:9" s="51" customFormat="1" ht="13.5" thickBot="1">
      <c r="A130" s="150" t="s">
        <v>361</v>
      </c>
      <c r="B130" s="69"/>
      <c r="C130" s="178">
        <f>C126+C129</f>
        <v>1198520</v>
      </c>
      <c r="D130" s="69"/>
      <c r="E130" s="179">
        <f>E126+E129</f>
        <v>12512761.200000003</v>
      </c>
      <c r="F130" s="150"/>
      <c r="I130" s="311"/>
    </row>
    <row r="131" ht="12.75">
      <c r="C131" s="157"/>
    </row>
    <row r="132" ht="12.75">
      <c r="C132" s="157"/>
    </row>
    <row r="133" ht="12.75">
      <c r="C133" s="157"/>
    </row>
  </sheetData>
  <mergeCells count="1">
    <mergeCell ref="A1:F1"/>
  </mergeCells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7">
      <selection activeCell="F38" sqref="F38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625</v>
      </c>
      <c r="B3" s="32" t="s">
        <v>626</v>
      </c>
      <c r="C3" s="33">
        <v>170</v>
      </c>
      <c r="D3" s="32" t="s">
        <v>3</v>
      </c>
      <c r="E3" s="34">
        <v>646</v>
      </c>
      <c r="F3" s="32" t="s">
        <v>627</v>
      </c>
    </row>
    <row r="4" spans="1:6" s="13" customFormat="1" ht="15">
      <c r="A4" s="31"/>
      <c r="B4" s="32" t="s">
        <v>628</v>
      </c>
      <c r="C4" s="33">
        <v>65</v>
      </c>
      <c r="D4" s="32" t="s">
        <v>3</v>
      </c>
      <c r="E4" s="34">
        <v>247</v>
      </c>
      <c r="F4" s="32" t="s">
        <v>627</v>
      </c>
    </row>
    <row r="5" spans="1:6" s="13" customFormat="1" ht="15">
      <c r="A5" s="80" t="s">
        <v>12</v>
      </c>
      <c r="B5" s="36"/>
      <c r="C5" s="37">
        <f>SUM(C3:C4)</f>
        <v>235</v>
      </c>
      <c r="D5" s="36"/>
      <c r="E5" s="38">
        <f>SUM(E3:E4)</f>
        <v>893</v>
      </c>
      <c r="F5" s="36"/>
    </row>
    <row r="6" spans="1:6" s="13" customFormat="1" ht="15">
      <c r="A6" s="236"/>
      <c r="B6" s="40" t="s">
        <v>879</v>
      </c>
      <c r="C6" s="237">
        <v>216462</v>
      </c>
      <c r="D6" s="40" t="s">
        <v>3</v>
      </c>
      <c r="E6" s="196">
        <v>822555.6</v>
      </c>
      <c r="F6" s="40" t="s">
        <v>902</v>
      </c>
    </row>
    <row r="7" spans="1:6" s="13" customFormat="1" ht="15">
      <c r="A7" s="31"/>
      <c r="B7" s="32" t="s">
        <v>880</v>
      </c>
      <c r="C7" s="33">
        <v>1600</v>
      </c>
      <c r="D7" s="32" t="s">
        <v>3</v>
      </c>
      <c r="E7" s="34">
        <v>6080</v>
      </c>
      <c r="F7" s="32" t="s">
        <v>902</v>
      </c>
    </row>
    <row r="8" spans="1:6" s="13" customFormat="1" ht="15">
      <c r="A8" s="31"/>
      <c r="B8" s="32" t="s">
        <v>881</v>
      </c>
      <c r="C8" s="33">
        <v>34</v>
      </c>
      <c r="D8" s="32" t="s">
        <v>3</v>
      </c>
      <c r="E8" s="34">
        <v>129.2</v>
      </c>
      <c r="F8" s="32" t="s">
        <v>902</v>
      </c>
    </row>
    <row r="9" spans="1:6" s="13" customFormat="1" ht="15">
      <c r="A9" s="31"/>
      <c r="B9" s="32" t="s">
        <v>935</v>
      </c>
      <c r="C9" s="33">
        <v>3893</v>
      </c>
      <c r="D9" s="32" t="s">
        <v>3</v>
      </c>
      <c r="E9" s="34">
        <v>3639955</v>
      </c>
      <c r="F9" s="32" t="s">
        <v>902</v>
      </c>
    </row>
    <row r="10" spans="1:6" s="13" customFormat="1" ht="15">
      <c r="A10" s="31"/>
      <c r="B10" s="32" t="s">
        <v>882</v>
      </c>
      <c r="C10" s="33">
        <v>89400</v>
      </c>
      <c r="D10" s="32" t="s">
        <v>3</v>
      </c>
      <c r="E10" s="34">
        <v>339248</v>
      </c>
      <c r="F10" s="32" t="s">
        <v>902</v>
      </c>
    </row>
    <row r="11" spans="1:6" s="13" customFormat="1" ht="15">
      <c r="A11" s="31"/>
      <c r="B11" s="32" t="s">
        <v>883</v>
      </c>
      <c r="C11" s="33">
        <v>2490</v>
      </c>
      <c r="D11" s="32" t="s">
        <v>3</v>
      </c>
      <c r="E11" s="34">
        <v>9462</v>
      </c>
      <c r="F11" s="32" t="s">
        <v>902</v>
      </c>
    </row>
    <row r="12" spans="1:6" ht="14.25">
      <c r="A12" s="31"/>
      <c r="B12" s="32" t="s">
        <v>884</v>
      </c>
      <c r="C12" s="33">
        <v>6195</v>
      </c>
      <c r="D12" s="32" t="s">
        <v>3</v>
      </c>
      <c r="E12" s="34">
        <v>1624754</v>
      </c>
      <c r="F12" s="32" t="s">
        <v>902</v>
      </c>
    </row>
    <row r="13" spans="1:6" ht="14.25">
      <c r="A13" s="31"/>
      <c r="B13" s="32" t="s">
        <v>885</v>
      </c>
      <c r="C13" s="33">
        <v>10354</v>
      </c>
      <c r="D13" s="32" t="s">
        <v>3</v>
      </c>
      <c r="E13" s="34">
        <v>948508</v>
      </c>
      <c r="F13" s="32" t="s">
        <v>902</v>
      </c>
    </row>
    <row r="14" spans="1:6" ht="14.25">
      <c r="A14" s="31"/>
      <c r="B14" s="32" t="s">
        <v>886</v>
      </c>
      <c r="C14" s="33">
        <v>93</v>
      </c>
      <c r="D14" s="32" t="s">
        <v>3</v>
      </c>
      <c r="E14" s="34">
        <v>353</v>
      </c>
      <c r="F14" s="32" t="s">
        <v>902</v>
      </c>
    </row>
    <row r="15" spans="1:6" ht="14.25">
      <c r="A15" s="31"/>
      <c r="B15" s="32" t="s">
        <v>887</v>
      </c>
      <c r="C15" s="33">
        <v>15186</v>
      </c>
      <c r="D15" s="32" t="s">
        <v>3</v>
      </c>
      <c r="E15" s="34">
        <v>57707</v>
      </c>
      <c r="F15" s="32" t="s">
        <v>902</v>
      </c>
    </row>
    <row r="16" spans="1:6" ht="14.25">
      <c r="A16" s="31"/>
      <c r="B16" s="32" t="s">
        <v>888</v>
      </c>
      <c r="C16" s="33">
        <v>1455</v>
      </c>
      <c r="D16" s="32" t="s">
        <v>3</v>
      </c>
      <c r="E16" s="34">
        <v>5529</v>
      </c>
      <c r="F16" s="32" t="s">
        <v>902</v>
      </c>
    </row>
    <row r="17" spans="1:6" ht="14.25">
      <c r="A17" s="31"/>
      <c r="B17" s="32" t="s">
        <v>889</v>
      </c>
      <c r="C17" s="33">
        <v>561</v>
      </c>
      <c r="D17" s="32" t="s">
        <v>3</v>
      </c>
      <c r="E17" s="34">
        <v>2132</v>
      </c>
      <c r="F17" s="32" t="s">
        <v>902</v>
      </c>
    </row>
    <row r="18" spans="1:6" ht="14.25">
      <c r="A18" s="31"/>
      <c r="B18" s="32" t="s">
        <v>890</v>
      </c>
      <c r="C18" s="33">
        <v>2141</v>
      </c>
      <c r="D18" s="32" t="s">
        <v>3</v>
      </c>
      <c r="E18" s="34">
        <v>7819</v>
      </c>
      <c r="F18" s="32" t="s">
        <v>902</v>
      </c>
    </row>
    <row r="19" spans="1:6" ht="14.25">
      <c r="A19" s="31"/>
      <c r="B19" s="32" t="s">
        <v>891</v>
      </c>
      <c r="C19" s="33">
        <v>70312</v>
      </c>
      <c r="D19" s="32" t="s">
        <v>3</v>
      </c>
      <c r="E19" s="34">
        <v>267186</v>
      </c>
      <c r="F19" s="32" t="s">
        <v>902</v>
      </c>
    </row>
    <row r="20" spans="1:6" ht="14.25">
      <c r="A20" s="31"/>
      <c r="B20" s="32" t="s">
        <v>892</v>
      </c>
      <c r="C20" s="33">
        <v>1433</v>
      </c>
      <c r="D20" s="32" t="s">
        <v>3</v>
      </c>
      <c r="E20" s="34">
        <v>5445</v>
      </c>
      <c r="F20" s="32" t="s">
        <v>902</v>
      </c>
    </row>
    <row r="21" spans="1:6" ht="14.25">
      <c r="A21" s="31"/>
      <c r="B21" s="32" t="s">
        <v>893</v>
      </c>
      <c r="C21" s="33">
        <v>1630</v>
      </c>
      <c r="D21" s="32" t="s">
        <v>3</v>
      </c>
      <c r="E21" s="34">
        <v>6194</v>
      </c>
      <c r="F21" s="32" t="s">
        <v>902</v>
      </c>
    </row>
    <row r="22" spans="1:6" ht="14.25">
      <c r="A22" s="31"/>
      <c r="B22" s="32" t="s">
        <v>894</v>
      </c>
      <c r="C22" s="33">
        <v>834</v>
      </c>
      <c r="D22" s="32" t="s">
        <v>3</v>
      </c>
      <c r="E22" s="34">
        <v>3169</v>
      </c>
      <c r="F22" s="32" t="s">
        <v>902</v>
      </c>
    </row>
    <row r="23" spans="1:6" ht="14.25">
      <c r="A23" s="31"/>
      <c r="B23" s="32" t="s">
        <v>895</v>
      </c>
      <c r="C23" s="33">
        <v>168</v>
      </c>
      <c r="D23" s="32" t="s">
        <v>3</v>
      </c>
      <c r="E23" s="34">
        <v>638</v>
      </c>
      <c r="F23" s="32" t="s">
        <v>902</v>
      </c>
    </row>
    <row r="24" spans="1:6" ht="14.25">
      <c r="A24" s="31"/>
      <c r="B24" s="32" t="s">
        <v>896</v>
      </c>
      <c r="C24" s="33">
        <v>2</v>
      </c>
      <c r="D24" s="32" t="s">
        <v>3</v>
      </c>
      <c r="E24" s="34">
        <v>8</v>
      </c>
      <c r="F24" s="32" t="s">
        <v>902</v>
      </c>
    </row>
    <row r="25" spans="1:6" ht="14.25">
      <c r="A25" s="31"/>
      <c r="B25" s="32" t="s">
        <v>72</v>
      </c>
      <c r="C25" s="33">
        <v>222</v>
      </c>
      <c r="D25" s="32" t="s">
        <v>3</v>
      </c>
      <c r="E25" s="34">
        <v>844</v>
      </c>
      <c r="F25" s="32" t="s">
        <v>902</v>
      </c>
    </row>
    <row r="26" spans="1:6" ht="14.25">
      <c r="A26" s="31"/>
      <c r="B26" s="32" t="s">
        <v>897</v>
      </c>
      <c r="C26" s="33">
        <v>6513</v>
      </c>
      <c r="D26" s="32" t="s">
        <v>3</v>
      </c>
      <c r="E26" s="34">
        <v>8643140</v>
      </c>
      <c r="F26" s="32" t="s">
        <v>902</v>
      </c>
    </row>
    <row r="27" spans="1:6" ht="14.25">
      <c r="A27" s="31"/>
      <c r="B27" s="32" t="s">
        <v>898</v>
      </c>
      <c r="C27" s="33">
        <v>6225</v>
      </c>
      <c r="D27" s="32" t="s">
        <v>3</v>
      </c>
      <c r="E27" s="34">
        <v>23655</v>
      </c>
      <c r="F27" s="32" t="s">
        <v>902</v>
      </c>
    </row>
    <row r="28" spans="1:6" ht="12.75">
      <c r="A28" s="72"/>
      <c r="B28" s="42" t="s">
        <v>899</v>
      </c>
      <c r="C28" s="43">
        <v>13285</v>
      </c>
      <c r="D28" s="72">
        <v>10</v>
      </c>
      <c r="E28" s="44">
        <v>49901</v>
      </c>
      <c r="F28" s="32" t="s">
        <v>902</v>
      </c>
    </row>
    <row r="29" spans="1:6" ht="12.75">
      <c r="A29" s="72"/>
      <c r="B29" s="42" t="s">
        <v>900</v>
      </c>
      <c r="C29" s="43">
        <v>45</v>
      </c>
      <c r="D29" s="72">
        <v>10</v>
      </c>
      <c r="E29" s="44">
        <v>171</v>
      </c>
      <c r="F29" s="32" t="s">
        <v>902</v>
      </c>
    </row>
    <row r="30" spans="1:6" ht="12.75">
      <c r="A30" s="304"/>
      <c r="B30" s="177" t="s">
        <v>901</v>
      </c>
      <c r="C30" s="303">
        <v>65</v>
      </c>
      <c r="D30" s="173">
        <v>10</v>
      </c>
      <c r="E30" s="296">
        <v>230</v>
      </c>
      <c r="F30" s="305" t="s">
        <v>902</v>
      </c>
    </row>
    <row r="31" spans="1:6" ht="13.5" thickBot="1">
      <c r="A31" s="169" t="s">
        <v>12</v>
      </c>
      <c r="B31" s="169"/>
      <c r="C31" s="563">
        <f>SUM(C6:C30)</f>
        <v>450598</v>
      </c>
      <c r="D31" s="169"/>
      <c r="E31" s="171">
        <f>SUM(E6:E30)</f>
        <v>16464812.8</v>
      </c>
      <c r="F31" s="169"/>
    </row>
    <row r="32" spans="1:6" ht="13.5" thickBot="1">
      <c r="A32" s="147" t="s">
        <v>24</v>
      </c>
      <c r="B32" s="147"/>
      <c r="C32" s="565">
        <f>C5+C31</f>
        <v>450833</v>
      </c>
      <c r="D32" s="147"/>
      <c r="E32" s="455">
        <f>E5+E31</f>
        <v>16465705.8</v>
      </c>
      <c r="F32" s="14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26" sqref="H26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1313</v>
      </c>
      <c r="B3" s="32" t="s">
        <v>1314</v>
      </c>
      <c r="C3" s="33">
        <v>116490</v>
      </c>
      <c r="D3" s="32" t="s">
        <v>3</v>
      </c>
      <c r="E3" s="34">
        <v>442662</v>
      </c>
      <c r="F3" s="32" t="s">
        <v>1315</v>
      </c>
    </row>
    <row r="4" spans="1:6" s="13" customFormat="1" ht="15">
      <c r="A4" s="81"/>
      <c r="B4" s="82"/>
      <c r="C4" s="83"/>
      <c r="D4" s="82"/>
      <c r="E4" s="84"/>
      <c r="F4" s="82"/>
    </row>
    <row r="5" spans="1:6" s="13" customFormat="1" ht="15">
      <c r="A5" s="63"/>
      <c r="B5" s="64"/>
      <c r="C5" s="65"/>
      <c r="D5" s="64"/>
      <c r="E5" s="66"/>
      <c r="F5" s="64"/>
    </row>
    <row r="6" spans="1:6" s="13" customFormat="1" ht="15">
      <c r="A6" s="63"/>
      <c r="B6" s="64"/>
      <c r="C6" s="65"/>
      <c r="D6" s="64"/>
      <c r="E6" s="66"/>
      <c r="F6" s="64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12" sqref="G1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681</v>
      </c>
      <c r="B3" s="32" t="s">
        <v>682</v>
      </c>
      <c r="C3" s="33">
        <v>2033</v>
      </c>
      <c r="D3" s="32" t="s">
        <v>3</v>
      </c>
      <c r="E3" s="34">
        <v>7725</v>
      </c>
      <c r="F3" s="32" t="s">
        <v>683</v>
      </c>
    </row>
    <row r="4" spans="1:6" s="13" customFormat="1" ht="15">
      <c r="A4" s="31"/>
      <c r="B4" s="32" t="s">
        <v>684</v>
      </c>
      <c r="C4" s="33">
        <v>7804</v>
      </c>
      <c r="D4" s="32" t="s">
        <v>3</v>
      </c>
      <c r="E4" s="34">
        <v>29655</v>
      </c>
      <c r="F4" s="32" t="s">
        <v>683</v>
      </c>
    </row>
    <row r="5" spans="1:6" s="13" customFormat="1" ht="15">
      <c r="A5" s="31"/>
      <c r="B5" s="32" t="s">
        <v>685</v>
      </c>
      <c r="C5" s="33">
        <v>13043</v>
      </c>
      <c r="D5" s="32" t="s">
        <v>3</v>
      </c>
      <c r="E5" s="34">
        <v>49563.4</v>
      </c>
      <c r="F5" s="32" t="s">
        <v>683</v>
      </c>
    </row>
    <row r="6" spans="1:6" s="13" customFormat="1" ht="15">
      <c r="A6" s="31"/>
      <c r="B6" s="32" t="s">
        <v>686</v>
      </c>
      <c r="C6" s="33">
        <v>39939</v>
      </c>
      <c r="D6" s="32" t="s">
        <v>3</v>
      </c>
      <c r="E6" s="34">
        <v>151768</v>
      </c>
      <c r="F6" s="32" t="s">
        <v>683</v>
      </c>
    </row>
    <row r="7" spans="1:6" s="13" customFormat="1" ht="15">
      <c r="A7" s="31"/>
      <c r="B7" s="32" t="s">
        <v>687</v>
      </c>
      <c r="C7" s="33">
        <v>2687</v>
      </c>
      <c r="D7" s="32" t="s">
        <v>3</v>
      </c>
      <c r="E7" s="34">
        <v>10211</v>
      </c>
      <c r="F7" s="32" t="s">
        <v>683</v>
      </c>
    </row>
    <row r="8" spans="1:6" s="13" customFormat="1" ht="15">
      <c r="A8" s="31"/>
      <c r="B8" s="32" t="s">
        <v>688</v>
      </c>
      <c r="C8" s="33">
        <v>28945</v>
      </c>
      <c r="D8" s="32" t="s">
        <v>3</v>
      </c>
      <c r="E8" s="34">
        <v>109991</v>
      </c>
      <c r="F8" s="32" t="s">
        <v>683</v>
      </c>
    </row>
    <row r="9" spans="1:6" s="13" customFormat="1" ht="15">
      <c r="A9" s="31"/>
      <c r="B9" s="32" t="s">
        <v>689</v>
      </c>
      <c r="C9" s="33">
        <v>9838</v>
      </c>
      <c r="D9" s="32" t="s">
        <v>3</v>
      </c>
      <c r="E9" s="34">
        <v>37384</v>
      </c>
      <c r="F9" s="32" t="s">
        <v>683</v>
      </c>
    </row>
    <row r="10" spans="1:6" s="13" customFormat="1" ht="15">
      <c r="A10" s="31"/>
      <c r="B10" s="32" t="s">
        <v>690</v>
      </c>
      <c r="C10" s="33">
        <v>450</v>
      </c>
      <c r="D10" s="32" t="s">
        <v>3</v>
      </c>
      <c r="E10" s="34">
        <v>1710</v>
      </c>
      <c r="F10" s="32" t="s">
        <v>683</v>
      </c>
    </row>
    <row r="11" spans="1:6" ht="14.25">
      <c r="A11" s="31"/>
      <c r="B11" s="32" t="s">
        <v>691</v>
      </c>
      <c r="C11" s="33">
        <v>972</v>
      </c>
      <c r="D11" s="32" t="s">
        <v>3</v>
      </c>
      <c r="E11" s="34">
        <v>3694</v>
      </c>
      <c r="F11" s="32" t="s">
        <v>683</v>
      </c>
    </row>
    <row r="12" spans="1:6" s="250" customFormat="1" ht="14.25">
      <c r="A12" s="247" t="s">
        <v>12</v>
      </c>
      <c r="B12" s="248"/>
      <c r="C12" s="256">
        <f>SUM(C3:C11)</f>
        <v>105711</v>
      </c>
      <c r="D12" s="248"/>
      <c r="E12" s="249">
        <f>SUM(E3:E11)</f>
        <v>401701.4</v>
      </c>
      <c r="F12" s="248"/>
    </row>
    <row r="13" spans="1:6" ht="14.25">
      <c r="A13" s="81"/>
      <c r="B13" s="82"/>
      <c r="C13" s="83"/>
      <c r="D13" s="82"/>
      <c r="E13" s="84"/>
      <c r="F13" s="82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2" sqref="F2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646</v>
      </c>
      <c r="B3" s="32" t="s">
        <v>647</v>
      </c>
      <c r="C3" s="33">
        <v>374</v>
      </c>
      <c r="D3" s="32" t="s">
        <v>3</v>
      </c>
      <c r="E3" s="34">
        <v>1421.2</v>
      </c>
      <c r="F3" s="32" t="s">
        <v>648</v>
      </c>
    </row>
    <row r="4" spans="1:6" s="13" customFormat="1" ht="15">
      <c r="A4" s="81"/>
      <c r="B4" s="82"/>
      <c r="C4" s="83"/>
      <c r="D4" s="82"/>
      <c r="E4" s="84"/>
      <c r="F4" s="82"/>
    </row>
    <row r="5" spans="1:6" s="13" customFormat="1" ht="15">
      <c r="A5" s="63"/>
      <c r="B5" s="64"/>
      <c r="C5" s="65"/>
      <c r="D5" s="64"/>
      <c r="E5" s="66"/>
      <c r="F5" s="64"/>
    </row>
    <row r="6" spans="1:6" s="13" customFormat="1" ht="15">
      <c r="A6" s="63"/>
      <c r="B6" s="64"/>
      <c r="C6" s="65"/>
      <c r="D6" s="64"/>
      <c r="E6" s="66"/>
      <c r="F6" s="64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pane ySplit="2" topLeftCell="BM36" activePane="bottomLeft" state="frozen"/>
      <selection pane="topLeft" activeCell="A1" sqref="A1"/>
      <selection pane="bottomLeft" activeCell="E59" sqref="E59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5.00390625" style="493" customWidth="1"/>
    <col min="4" max="4" width="8.375" style="0" customWidth="1"/>
    <col min="5" max="5" width="21.125" style="493" customWidth="1"/>
    <col min="6" max="6" width="29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86" t="s">
        <v>207</v>
      </c>
      <c r="D2" s="48" t="s">
        <v>146</v>
      </c>
      <c r="E2" s="486" t="s">
        <v>147</v>
      </c>
      <c r="F2" s="48" t="s">
        <v>148</v>
      </c>
    </row>
    <row r="3" spans="1:6" s="13" customFormat="1" ht="15">
      <c r="A3" s="31" t="s">
        <v>160</v>
      </c>
      <c r="B3" s="32" t="s">
        <v>161</v>
      </c>
      <c r="C3" s="192">
        <v>4754</v>
      </c>
      <c r="D3" s="32" t="s">
        <v>3</v>
      </c>
      <c r="E3" s="192">
        <v>18065</v>
      </c>
      <c r="F3" s="32" t="s">
        <v>162</v>
      </c>
    </row>
    <row r="4" spans="1:6" s="13" customFormat="1" ht="15">
      <c r="A4" s="31"/>
      <c r="B4" s="32" t="s">
        <v>163</v>
      </c>
      <c r="C4" s="192">
        <v>62550</v>
      </c>
      <c r="D4" s="32" t="s">
        <v>3</v>
      </c>
      <c r="E4" s="192">
        <v>237690</v>
      </c>
      <c r="F4" s="32" t="s">
        <v>162</v>
      </c>
    </row>
    <row r="5" spans="1:6" s="13" customFormat="1" ht="15">
      <c r="A5" s="31"/>
      <c r="B5" s="32" t="s">
        <v>164</v>
      </c>
      <c r="C5" s="192">
        <v>80</v>
      </c>
      <c r="D5" s="32" t="s">
        <v>3</v>
      </c>
      <c r="E5" s="192">
        <v>304</v>
      </c>
      <c r="F5" s="32" t="s">
        <v>162</v>
      </c>
    </row>
    <row r="6" spans="1:6" s="13" customFormat="1" ht="15">
      <c r="A6" s="31"/>
      <c r="B6" s="32" t="s">
        <v>165</v>
      </c>
      <c r="C6" s="192">
        <v>1496</v>
      </c>
      <c r="D6" s="32" t="s">
        <v>3</v>
      </c>
      <c r="E6" s="192">
        <v>5685</v>
      </c>
      <c r="F6" s="32" t="s">
        <v>162</v>
      </c>
    </row>
    <row r="7" spans="1:6" s="13" customFormat="1" ht="15">
      <c r="A7" s="31"/>
      <c r="B7" s="32" t="s">
        <v>166</v>
      </c>
      <c r="C7" s="192">
        <v>74</v>
      </c>
      <c r="D7" s="32" t="s">
        <v>3</v>
      </c>
      <c r="E7" s="192">
        <v>281</v>
      </c>
      <c r="F7" s="32" t="s">
        <v>162</v>
      </c>
    </row>
    <row r="8" spans="1:6" s="13" customFormat="1" ht="15">
      <c r="A8" s="31"/>
      <c r="B8" s="32" t="s">
        <v>167</v>
      </c>
      <c r="C8" s="192">
        <v>14</v>
      </c>
      <c r="D8" s="32" t="s">
        <v>3</v>
      </c>
      <c r="E8" s="192">
        <v>53</v>
      </c>
      <c r="F8" s="32" t="s">
        <v>162</v>
      </c>
    </row>
    <row r="9" spans="1:6" s="13" customFormat="1" ht="15">
      <c r="A9" s="31"/>
      <c r="B9" s="32" t="s">
        <v>168</v>
      </c>
      <c r="C9" s="192">
        <v>614</v>
      </c>
      <c r="D9" s="32" t="s">
        <v>3</v>
      </c>
      <c r="E9" s="192">
        <v>2333</v>
      </c>
      <c r="F9" s="32" t="s">
        <v>162</v>
      </c>
    </row>
    <row r="10" spans="1:6" s="13" customFormat="1" ht="15">
      <c r="A10" s="31"/>
      <c r="B10" s="32" t="s">
        <v>169</v>
      </c>
      <c r="C10" s="192">
        <v>1096</v>
      </c>
      <c r="D10" s="32" t="s">
        <v>31</v>
      </c>
      <c r="E10" s="192">
        <v>3288</v>
      </c>
      <c r="F10" s="32" t="s">
        <v>162</v>
      </c>
    </row>
    <row r="11" spans="1:6" ht="14.25">
      <c r="A11" s="31"/>
      <c r="B11" s="32" t="s">
        <v>170</v>
      </c>
      <c r="C11" s="192">
        <v>9313</v>
      </c>
      <c r="D11" s="32" t="s">
        <v>3</v>
      </c>
      <c r="E11" s="192">
        <v>35389</v>
      </c>
      <c r="F11" s="32" t="s">
        <v>162</v>
      </c>
    </row>
    <row r="12" spans="1:6" ht="14.25">
      <c r="A12" s="31"/>
      <c r="B12" s="32" t="s">
        <v>171</v>
      </c>
      <c r="C12" s="192">
        <v>25119</v>
      </c>
      <c r="D12" s="32" t="s">
        <v>3</v>
      </c>
      <c r="E12" s="192">
        <v>95452</v>
      </c>
      <c r="F12" s="32" t="s">
        <v>162</v>
      </c>
    </row>
    <row r="13" spans="1:6" ht="14.25">
      <c r="A13" s="31"/>
      <c r="B13" s="32" t="s">
        <v>172</v>
      </c>
      <c r="C13" s="192">
        <v>3085</v>
      </c>
      <c r="D13" s="32" t="s">
        <v>3</v>
      </c>
      <c r="E13" s="192">
        <v>9255</v>
      </c>
      <c r="F13" s="32" t="s">
        <v>162</v>
      </c>
    </row>
    <row r="14" spans="1:6" ht="14.25">
      <c r="A14" s="31"/>
      <c r="B14" s="32" t="s">
        <v>173</v>
      </c>
      <c r="C14" s="192">
        <v>16745</v>
      </c>
      <c r="D14" s="32" t="s">
        <v>3</v>
      </c>
      <c r="E14" s="192">
        <v>63631</v>
      </c>
      <c r="F14" s="32" t="s">
        <v>162</v>
      </c>
    </row>
    <row r="15" spans="1:6" ht="14.25">
      <c r="A15" s="31"/>
      <c r="B15" s="32" t="s">
        <v>174</v>
      </c>
      <c r="C15" s="192">
        <v>3494</v>
      </c>
      <c r="D15" s="32" t="s">
        <v>3</v>
      </c>
      <c r="E15" s="192">
        <v>13277</v>
      </c>
      <c r="F15" s="32" t="s">
        <v>162</v>
      </c>
    </row>
    <row r="16" spans="1:6" ht="14.25">
      <c r="A16" s="31"/>
      <c r="B16" s="32" t="s">
        <v>175</v>
      </c>
      <c r="C16" s="192">
        <v>4815</v>
      </c>
      <c r="D16" s="32" t="s">
        <v>3</v>
      </c>
      <c r="E16" s="192">
        <v>14445</v>
      </c>
      <c r="F16" s="32" t="s">
        <v>162</v>
      </c>
    </row>
    <row r="17" spans="1:6" ht="14.25">
      <c r="A17" s="31"/>
      <c r="B17" s="32" t="s">
        <v>176</v>
      </c>
      <c r="C17" s="192">
        <v>40971</v>
      </c>
      <c r="D17" s="32" t="s">
        <v>3</v>
      </c>
      <c r="E17" s="192">
        <v>155690</v>
      </c>
      <c r="F17" s="32" t="s">
        <v>162</v>
      </c>
    </row>
    <row r="18" spans="1:6" ht="14.25">
      <c r="A18" s="31"/>
      <c r="B18" s="32" t="s">
        <v>177</v>
      </c>
      <c r="C18" s="192">
        <v>4900</v>
      </c>
      <c r="D18" s="32" t="s">
        <v>3</v>
      </c>
      <c r="E18" s="192">
        <v>18620</v>
      </c>
      <c r="F18" s="32" t="s">
        <v>162</v>
      </c>
    </row>
    <row r="19" spans="1:6" ht="14.25">
      <c r="A19" s="31"/>
      <c r="B19" s="32" t="s">
        <v>178</v>
      </c>
      <c r="C19" s="192">
        <v>3599</v>
      </c>
      <c r="D19" s="32" t="s">
        <v>3</v>
      </c>
      <c r="E19" s="192">
        <v>13676</v>
      </c>
      <c r="F19" s="32" t="s">
        <v>162</v>
      </c>
    </row>
    <row r="20" spans="1:6" ht="14.25">
      <c r="A20" s="31"/>
      <c r="B20" s="32" t="s">
        <v>179</v>
      </c>
      <c r="C20" s="192">
        <v>110726</v>
      </c>
      <c r="D20" s="32" t="s">
        <v>3</v>
      </c>
      <c r="E20" s="192">
        <v>420759</v>
      </c>
      <c r="F20" s="32" t="s">
        <v>162</v>
      </c>
    </row>
    <row r="21" spans="1:6" ht="14.25">
      <c r="A21" s="31"/>
      <c r="B21" s="32" t="s">
        <v>180</v>
      </c>
      <c r="C21" s="192">
        <v>7774</v>
      </c>
      <c r="D21" s="32" t="s">
        <v>3</v>
      </c>
      <c r="E21" s="192">
        <v>29541</v>
      </c>
      <c r="F21" s="32" t="s">
        <v>162</v>
      </c>
    </row>
    <row r="22" spans="1:6" ht="14.25">
      <c r="A22" s="31"/>
      <c r="B22" s="32" t="s">
        <v>181</v>
      </c>
      <c r="C22" s="192">
        <v>5039</v>
      </c>
      <c r="D22" s="32" t="s">
        <v>3</v>
      </c>
      <c r="E22" s="192">
        <v>19148</v>
      </c>
      <c r="F22" s="32" t="s">
        <v>162</v>
      </c>
    </row>
    <row r="23" spans="1:6" ht="14.25">
      <c r="A23" s="31"/>
      <c r="B23" s="32" t="s">
        <v>182</v>
      </c>
      <c r="C23" s="192">
        <v>240928</v>
      </c>
      <c r="D23" s="32" t="s">
        <v>3</v>
      </c>
      <c r="E23" s="192">
        <v>915526</v>
      </c>
      <c r="F23" s="32" t="s">
        <v>162</v>
      </c>
    </row>
    <row r="24" spans="1:6" ht="14.25">
      <c r="A24" s="31"/>
      <c r="B24" s="32" t="s">
        <v>183</v>
      </c>
      <c r="C24" s="192">
        <v>2061</v>
      </c>
      <c r="D24" s="32" t="s">
        <v>3</v>
      </c>
      <c r="E24" s="192">
        <v>7832</v>
      </c>
      <c r="F24" s="32" t="s">
        <v>162</v>
      </c>
    </row>
    <row r="25" spans="1:6" ht="14.25">
      <c r="A25" s="31"/>
      <c r="B25" s="32" t="s">
        <v>184</v>
      </c>
      <c r="C25" s="192">
        <v>25378</v>
      </c>
      <c r="D25" s="32" t="s">
        <v>3</v>
      </c>
      <c r="E25" s="192">
        <v>96436</v>
      </c>
      <c r="F25" s="32" t="s">
        <v>162</v>
      </c>
    </row>
    <row r="26" spans="1:6" s="263" customFormat="1" ht="12">
      <c r="A26" s="261" t="s">
        <v>155</v>
      </c>
      <c r="B26" s="262"/>
      <c r="C26" s="487">
        <f>SUM(C3:C25)</f>
        <v>574625</v>
      </c>
      <c r="D26" s="262"/>
      <c r="E26" s="487">
        <f>SUM(E3:E25)</f>
        <v>2176376</v>
      </c>
      <c r="F26" s="262"/>
    </row>
    <row r="27" spans="1:6" ht="12.75">
      <c r="A27" s="169"/>
      <c r="B27" s="169">
        <v>605</v>
      </c>
      <c r="C27" s="488">
        <v>1547</v>
      </c>
      <c r="D27" s="169">
        <v>14</v>
      </c>
      <c r="E27" s="488">
        <v>4641</v>
      </c>
      <c r="F27" s="220" t="s">
        <v>633</v>
      </c>
    </row>
    <row r="28" spans="1:6" ht="12.75">
      <c r="A28" s="72"/>
      <c r="B28" s="72">
        <v>612</v>
      </c>
      <c r="C28" s="489">
        <v>436</v>
      </c>
      <c r="D28" s="72">
        <v>14</v>
      </c>
      <c r="E28" s="489">
        <v>1308</v>
      </c>
      <c r="F28" s="220" t="s">
        <v>633</v>
      </c>
    </row>
    <row r="29" spans="1:6" ht="12.75">
      <c r="A29" s="72"/>
      <c r="B29" s="72">
        <v>811</v>
      </c>
      <c r="C29" s="489">
        <v>9949</v>
      </c>
      <c r="D29" s="72">
        <v>10</v>
      </c>
      <c r="E29" s="489">
        <v>29847</v>
      </c>
      <c r="F29" s="220" t="s">
        <v>633</v>
      </c>
    </row>
    <row r="30" spans="1:6" s="263" customFormat="1" ht="12">
      <c r="A30" s="264" t="s">
        <v>12</v>
      </c>
      <c r="B30" s="264"/>
      <c r="C30" s="487">
        <f>SUM(C27:C29)</f>
        <v>11932</v>
      </c>
      <c r="D30" s="264"/>
      <c r="E30" s="487">
        <f>SUM(E27:E29)</f>
        <v>35796</v>
      </c>
      <c r="F30" s="264"/>
    </row>
    <row r="31" spans="1:6" ht="12.75">
      <c r="A31" s="169"/>
      <c r="B31" s="252">
        <v>751</v>
      </c>
      <c r="C31" s="490" t="s">
        <v>674</v>
      </c>
      <c r="D31" s="243">
        <v>7</v>
      </c>
      <c r="E31" s="495">
        <v>16710</v>
      </c>
      <c r="F31" s="244" t="s">
        <v>675</v>
      </c>
    </row>
    <row r="32" spans="1:6" ht="12.75">
      <c r="A32" s="173"/>
      <c r="B32" s="253">
        <v>901</v>
      </c>
      <c r="C32" s="491">
        <v>662</v>
      </c>
      <c r="D32" s="245">
        <v>14</v>
      </c>
      <c r="E32" s="496">
        <v>337620</v>
      </c>
      <c r="F32" s="246" t="s">
        <v>675</v>
      </c>
    </row>
    <row r="33" spans="1:6" s="263" customFormat="1" ht="12">
      <c r="A33" s="264" t="s">
        <v>12</v>
      </c>
      <c r="B33" s="262"/>
      <c r="C33" s="487">
        <f>C31+C32</f>
        <v>5884</v>
      </c>
      <c r="D33" s="264"/>
      <c r="E33" s="497">
        <f>SUM(E31:E32)</f>
        <v>354330</v>
      </c>
      <c r="F33" s="264"/>
    </row>
    <row r="34" spans="1:6" s="56" customFormat="1" ht="12.75">
      <c r="A34" s="266"/>
      <c r="B34" s="40" t="s">
        <v>717</v>
      </c>
      <c r="C34" s="195">
        <v>47804</v>
      </c>
      <c r="D34" s="267">
        <v>10</v>
      </c>
      <c r="E34" s="498">
        <v>181655</v>
      </c>
      <c r="F34" s="268" t="s">
        <v>718</v>
      </c>
    </row>
    <row r="35" spans="1:6" s="56" customFormat="1" ht="12.75">
      <c r="A35" s="102"/>
      <c r="B35" s="32" t="s">
        <v>719</v>
      </c>
      <c r="C35" s="192">
        <v>524</v>
      </c>
      <c r="D35" s="259">
        <v>10</v>
      </c>
      <c r="E35" s="499">
        <v>1991</v>
      </c>
      <c r="F35" s="260" t="s">
        <v>718</v>
      </c>
    </row>
    <row r="36" spans="1:6" s="56" customFormat="1" ht="12.75">
      <c r="A36" s="102"/>
      <c r="B36" s="32" t="s">
        <v>720</v>
      </c>
      <c r="C36" s="192">
        <v>1675</v>
      </c>
      <c r="D36" s="259">
        <v>14</v>
      </c>
      <c r="E36" s="499">
        <v>5025</v>
      </c>
      <c r="F36" s="260" t="s">
        <v>718</v>
      </c>
    </row>
    <row r="37" spans="1:6" s="56" customFormat="1" ht="12.75">
      <c r="A37" s="102"/>
      <c r="B37" s="32" t="s">
        <v>721</v>
      </c>
      <c r="C37" s="192">
        <v>12780</v>
      </c>
      <c r="D37" s="259">
        <v>14</v>
      </c>
      <c r="E37" s="499">
        <v>38340</v>
      </c>
      <c r="F37" s="260" t="s">
        <v>718</v>
      </c>
    </row>
    <row r="38" spans="1:6" s="56" customFormat="1" ht="12.75">
      <c r="A38" s="102"/>
      <c r="B38" s="32" t="s">
        <v>722</v>
      </c>
      <c r="C38" s="192">
        <v>2508</v>
      </c>
      <c r="D38" s="259">
        <v>10</v>
      </c>
      <c r="E38" s="499">
        <v>9530</v>
      </c>
      <c r="F38" s="260" t="s">
        <v>718</v>
      </c>
    </row>
    <row r="39" spans="1:6" s="56" customFormat="1" ht="12.75">
      <c r="A39" s="102"/>
      <c r="B39" s="32" t="s">
        <v>724</v>
      </c>
      <c r="C39" s="192">
        <v>606</v>
      </c>
      <c r="D39" s="259">
        <v>10</v>
      </c>
      <c r="E39" s="499">
        <v>2303</v>
      </c>
      <c r="F39" s="260" t="s">
        <v>718</v>
      </c>
    </row>
    <row r="40" spans="1:6" s="56" customFormat="1" ht="12.75">
      <c r="A40" s="102"/>
      <c r="B40" s="32" t="s">
        <v>725</v>
      </c>
      <c r="C40" s="192">
        <v>604</v>
      </c>
      <c r="D40" s="259">
        <v>10</v>
      </c>
      <c r="E40" s="499">
        <v>2295</v>
      </c>
      <c r="F40" s="260" t="s">
        <v>718</v>
      </c>
    </row>
    <row r="41" spans="1:6" s="56" customFormat="1" ht="12.75">
      <c r="A41" s="102"/>
      <c r="B41" s="32" t="s">
        <v>723</v>
      </c>
      <c r="C41" s="192">
        <v>204</v>
      </c>
      <c r="D41" s="259">
        <v>10</v>
      </c>
      <c r="E41" s="499">
        <v>775</v>
      </c>
      <c r="F41" s="260" t="s">
        <v>718</v>
      </c>
    </row>
    <row r="42" spans="1:6" s="56" customFormat="1" ht="12.75">
      <c r="A42" s="102"/>
      <c r="B42" s="32" t="s">
        <v>726</v>
      </c>
      <c r="C42" s="192">
        <v>23092</v>
      </c>
      <c r="D42" s="259">
        <v>10</v>
      </c>
      <c r="E42" s="499">
        <v>87750</v>
      </c>
      <c r="F42" s="260" t="s">
        <v>718</v>
      </c>
    </row>
    <row r="43" spans="1:6" s="56" customFormat="1" ht="12.75">
      <c r="A43" s="102"/>
      <c r="B43" s="32" t="s">
        <v>727</v>
      </c>
      <c r="C43" s="192">
        <v>604</v>
      </c>
      <c r="D43" s="259">
        <v>10</v>
      </c>
      <c r="E43" s="499">
        <v>1812</v>
      </c>
      <c r="F43" s="260" t="s">
        <v>718</v>
      </c>
    </row>
    <row r="44" spans="1:6" s="56" customFormat="1" ht="12.75">
      <c r="A44" s="102"/>
      <c r="B44" s="32" t="s">
        <v>728</v>
      </c>
      <c r="C44" s="192">
        <v>1010</v>
      </c>
      <c r="D44" s="259">
        <v>10</v>
      </c>
      <c r="E44" s="499">
        <v>3838</v>
      </c>
      <c r="F44" s="260" t="s">
        <v>718</v>
      </c>
    </row>
    <row r="45" spans="1:6" s="56" customFormat="1" ht="12.75">
      <c r="A45" s="102"/>
      <c r="B45" s="32" t="s">
        <v>729</v>
      </c>
      <c r="C45" s="192">
        <v>2485</v>
      </c>
      <c r="D45" s="259">
        <v>10</v>
      </c>
      <c r="E45" s="499">
        <v>9443</v>
      </c>
      <c r="F45" s="260" t="s">
        <v>718</v>
      </c>
    </row>
    <row r="46" spans="1:6" s="56" customFormat="1" ht="12.75">
      <c r="A46" s="102"/>
      <c r="B46" s="32" t="s">
        <v>730</v>
      </c>
      <c r="C46" s="192">
        <v>2194</v>
      </c>
      <c r="D46" s="259">
        <v>10</v>
      </c>
      <c r="E46" s="499">
        <v>8337</v>
      </c>
      <c r="F46" s="260" t="s">
        <v>718</v>
      </c>
    </row>
    <row r="47" spans="1:6" s="56" customFormat="1" ht="12.75">
      <c r="A47" s="102"/>
      <c r="B47" s="32" t="s">
        <v>731</v>
      </c>
      <c r="C47" s="192">
        <v>29126</v>
      </c>
      <c r="D47" s="259">
        <v>10</v>
      </c>
      <c r="E47" s="499">
        <v>110679</v>
      </c>
      <c r="F47" s="260" t="s">
        <v>718</v>
      </c>
    </row>
    <row r="48" spans="1:6" s="56" customFormat="1" ht="12.75">
      <c r="A48" s="102"/>
      <c r="B48" s="32" t="s">
        <v>732</v>
      </c>
      <c r="C48" s="192">
        <v>113780</v>
      </c>
      <c r="D48" s="259">
        <v>10</v>
      </c>
      <c r="E48" s="499">
        <v>432364</v>
      </c>
      <c r="F48" s="260" t="s">
        <v>718</v>
      </c>
    </row>
    <row r="49" spans="1:6" s="56" customFormat="1" ht="12.75">
      <c r="A49" s="102"/>
      <c r="B49" s="32" t="s">
        <v>733</v>
      </c>
      <c r="C49" s="192">
        <v>22715</v>
      </c>
      <c r="D49" s="259">
        <v>10</v>
      </c>
      <c r="E49" s="499">
        <v>86317</v>
      </c>
      <c r="F49" s="260" t="s">
        <v>718</v>
      </c>
    </row>
    <row r="50" spans="1:6" s="56" customFormat="1" ht="12.75">
      <c r="A50" s="269"/>
      <c r="B50" s="211" t="s">
        <v>734</v>
      </c>
      <c r="C50" s="219">
        <v>6794</v>
      </c>
      <c r="D50" s="270">
        <v>10</v>
      </c>
      <c r="E50" s="500">
        <v>25817</v>
      </c>
      <c r="F50" s="271" t="s">
        <v>718</v>
      </c>
    </row>
    <row r="51" spans="1:6" s="263" customFormat="1" ht="12">
      <c r="A51" s="264" t="s">
        <v>12</v>
      </c>
      <c r="B51" s="262"/>
      <c r="C51" s="487">
        <f>SUM(C34:C50)</f>
        <v>268505</v>
      </c>
      <c r="D51" s="264"/>
      <c r="E51" s="497">
        <f>SUM(E34:E50)</f>
        <v>1008271</v>
      </c>
      <c r="F51" s="264"/>
    </row>
    <row r="52" spans="1:6" ht="12.75">
      <c r="A52" s="173"/>
      <c r="B52" s="174" t="s">
        <v>820</v>
      </c>
      <c r="C52" s="491">
        <v>14229</v>
      </c>
      <c r="D52" s="270">
        <v>14</v>
      </c>
      <c r="E52" s="496">
        <v>42687</v>
      </c>
      <c r="F52" s="271" t="s">
        <v>1225</v>
      </c>
    </row>
    <row r="53" spans="1:6" s="56" customFormat="1" ht="14.25" customHeight="1">
      <c r="A53" s="266"/>
      <c r="B53" s="40" t="s">
        <v>610</v>
      </c>
      <c r="C53" s="195">
        <v>2205</v>
      </c>
      <c r="D53" s="266">
        <v>10</v>
      </c>
      <c r="E53" s="498">
        <v>6615</v>
      </c>
      <c r="F53" s="485" t="s">
        <v>1408</v>
      </c>
    </row>
    <row r="54" spans="1:6" s="56" customFormat="1" ht="14.25" customHeight="1" thickBot="1">
      <c r="A54" s="482"/>
      <c r="B54" s="205" t="s">
        <v>1412</v>
      </c>
      <c r="C54" s="494" t="s">
        <v>1413</v>
      </c>
      <c r="D54" s="482">
        <v>14</v>
      </c>
      <c r="E54" s="501">
        <v>8460</v>
      </c>
      <c r="F54" s="483" t="s">
        <v>1414</v>
      </c>
    </row>
    <row r="55" spans="1:6" s="250" customFormat="1" ht="13.5" thickBot="1">
      <c r="A55" s="251" t="s">
        <v>12</v>
      </c>
      <c r="B55" s="254"/>
      <c r="C55" s="492">
        <f>C26+C30+C33+C51+C52+C53+C54</f>
        <v>880200</v>
      </c>
      <c r="D55" s="255"/>
      <c r="E55" s="502">
        <f>E26+E30+E33+E51+E52+E53+E54</f>
        <v>3632535</v>
      </c>
      <c r="F55" s="255"/>
    </row>
    <row r="56" ht="12.75">
      <c r="B56" s="1"/>
    </row>
    <row r="57" ht="12.75">
      <c r="B57" s="1"/>
    </row>
    <row r="58" ht="12.75">
      <c r="B58" s="1"/>
    </row>
    <row r="59" ht="12.75">
      <c r="B59" s="1"/>
    </row>
  </sheetData>
  <mergeCells count="1">
    <mergeCell ref="A1:F1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1" sqref="C21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27" t="s">
        <v>583</v>
      </c>
      <c r="B3" s="209">
        <v>829</v>
      </c>
      <c r="C3" s="29">
        <v>2329</v>
      </c>
      <c r="D3" s="28" t="s">
        <v>3</v>
      </c>
      <c r="E3" s="30">
        <v>8850.2</v>
      </c>
      <c r="F3" s="28" t="s">
        <v>584</v>
      </c>
    </row>
    <row r="4" spans="1:6" s="13" customFormat="1" ht="15.75" thickBot="1">
      <c r="A4" s="202"/>
      <c r="B4" s="74" t="s">
        <v>649</v>
      </c>
      <c r="C4" s="203">
        <v>243</v>
      </c>
      <c r="D4" s="74" t="s">
        <v>3</v>
      </c>
      <c r="E4" s="161">
        <v>923.4</v>
      </c>
      <c r="F4" s="74" t="s">
        <v>650</v>
      </c>
    </row>
    <row r="5" spans="1:6" s="13" customFormat="1" ht="15.75" thickBot="1">
      <c r="A5" s="273" t="s">
        <v>12</v>
      </c>
      <c r="B5" s="91"/>
      <c r="C5" s="274">
        <f>SUM(C3:C4)</f>
        <v>2572</v>
      </c>
      <c r="D5" s="91"/>
      <c r="E5" s="275">
        <f>SUM(E3:E4)</f>
        <v>9773.6</v>
      </c>
      <c r="F5" s="92"/>
    </row>
    <row r="6" spans="1:6" s="13" customFormat="1" ht="15">
      <c r="A6" s="27"/>
      <c r="B6" s="28" t="s">
        <v>657</v>
      </c>
      <c r="C6" s="29">
        <v>3318</v>
      </c>
      <c r="D6" s="28" t="s">
        <v>3</v>
      </c>
      <c r="E6" s="30">
        <v>49770</v>
      </c>
      <c r="F6" s="28" t="s">
        <v>658</v>
      </c>
    </row>
    <row r="7" spans="1:6" s="13" customFormat="1" ht="15.75" thickBot="1">
      <c r="A7" s="202"/>
      <c r="B7" s="74" t="s">
        <v>659</v>
      </c>
      <c r="C7" s="203">
        <v>6094</v>
      </c>
      <c r="D7" s="74" t="s">
        <v>3</v>
      </c>
      <c r="E7" s="161">
        <v>91410</v>
      </c>
      <c r="F7" s="74" t="s">
        <v>658</v>
      </c>
    </row>
    <row r="8" spans="1:6" s="13" customFormat="1" ht="15.75" thickBot="1">
      <c r="A8" s="273" t="s">
        <v>12</v>
      </c>
      <c r="B8" s="91"/>
      <c r="C8" s="274">
        <f>SUM(C6:C7)</f>
        <v>9412</v>
      </c>
      <c r="D8" s="91"/>
      <c r="E8" s="275">
        <f>SUM(E6:E7)</f>
        <v>141180</v>
      </c>
      <c r="F8" s="92"/>
    </row>
    <row r="9" spans="1:6" s="13" customFormat="1" ht="15">
      <c r="A9" s="27"/>
      <c r="B9" s="28" t="s">
        <v>660</v>
      </c>
      <c r="C9" s="29">
        <v>18</v>
      </c>
      <c r="D9" s="28" t="s">
        <v>3</v>
      </c>
      <c r="E9" s="30">
        <v>180</v>
      </c>
      <c r="F9" s="28" t="s">
        <v>661</v>
      </c>
    </row>
    <row r="10" spans="1:6" s="13" customFormat="1" ht="15">
      <c r="A10" s="31"/>
      <c r="B10" s="32" t="s">
        <v>662</v>
      </c>
      <c r="C10" s="33">
        <v>744</v>
      </c>
      <c r="D10" s="32" t="s">
        <v>3</v>
      </c>
      <c r="E10" s="34">
        <v>7440</v>
      </c>
      <c r="F10" s="32" t="s">
        <v>661</v>
      </c>
    </row>
    <row r="11" spans="1:6" ht="14.25">
      <c r="A11" s="31"/>
      <c r="B11" s="32" t="s">
        <v>664</v>
      </c>
      <c r="C11" s="33">
        <v>409</v>
      </c>
      <c r="D11" s="32" t="s">
        <v>3</v>
      </c>
      <c r="E11" s="34">
        <v>4090</v>
      </c>
      <c r="F11" s="32" t="s">
        <v>661</v>
      </c>
    </row>
    <row r="12" spans="1:6" ht="14.25">
      <c r="A12" s="31"/>
      <c r="B12" s="32" t="s">
        <v>663</v>
      </c>
      <c r="C12" s="33">
        <v>1834</v>
      </c>
      <c r="D12" s="32" t="s">
        <v>3</v>
      </c>
      <c r="E12" s="34">
        <v>18340</v>
      </c>
      <c r="F12" s="32" t="s">
        <v>661</v>
      </c>
    </row>
    <row r="13" spans="1:6" ht="14.25">
      <c r="A13" s="238"/>
      <c r="B13" s="211" t="s">
        <v>665</v>
      </c>
      <c r="C13" s="239">
        <v>4250</v>
      </c>
      <c r="D13" s="211" t="s">
        <v>3</v>
      </c>
      <c r="E13" s="212">
        <v>42500</v>
      </c>
      <c r="F13" s="211" t="s">
        <v>661</v>
      </c>
    </row>
    <row r="14" spans="1:6" ht="13.5" thickBot="1">
      <c r="A14" s="272" t="s">
        <v>12</v>
      </c>
      <c r="B14" s="205"/>
      <c r="C14" s="206">
        <f>SUM(C9:C13)</f>
        <v>7255</v>
      </c>
      <c r="D14" s="205"/>
      <c r="E14" s="207">
        <f>SUM(E9:E13)</f>
        <v>72550</v>
      </c>
      <c r="F14" s="205"/>
    </row>
    <row r="15" spans="1:6" ht="15" thickBot="1">
      <c r="A15" s="27"/>
      <c r="B15" s="28" t="s">
        <v>744</v>
      </c>
      <c r="C15" s="29">
        <v>5812</v>
      </c>
      <c r="D15" s="28" t="s">
        <v>3</v>
      </c>
      <c r="E15" s="30">
        <v>22085.6</v>
      </c>
      <c r="F15" s="28" t="s">
        <v>745</v>
      </c>
    </row>
    <row r="16" spans="1:6" s="56" customFormat="1" ht="13.5" thickBot="1">
      <c r="A16" s="570" t="s">
        <v>24</v>
      </c>
      <c r="B16" s="76"/>
      <c r="C16" s="112">
        <f>C5+C8+C14+C15</f>
        <v>25051</v>
      </c>
      <c r="D16" s="76"/>
      <c r="E16" s="113">
        <f>E5+E8+E14+E15</f>
        <v>245589.2</v>
      </c>
      <c r="F16" s="76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2.75">
      <c r="A26" s="67"/>
      <c r="B26" s="67"/>
      <c r="C26" s="67"/>
      <c r="D26" s="67"/>
      <c r="E26" s="67"/>
      <c r="F26" s="67"/>
    </row>
    <row r="27" spans="1:6" ht="12.75">
      <c r="A27" s="67"/>
      <c r="B27" s="67"/>
      <c r="C27" s="67"/>
      <c r="D27" s="67"/>
      <c r="E27" s="67"/>
      <c r="F27" s="67"/>
    </row>
    <row r="28" spans="1:6" ht="12.75">
      <c r="A28" s="67"/>
      <c r="B28" s="67"/>
      <c r="C28" s="67"/>
      <c r="D28" s="67"/>
      <c r="E28" s="67"/>
      <c r="F28" s="67"/>
    </row>
    <row r="29" spans="1:6" ht="12.75">
      <c r="A29" s="67"/>
      <c r="B29" s="67"/>
      <c r="C29" s="67"/>
      <c r="D29" s="67"/>
      <c r="E29" s="67"/>
      <c r="F29" s="67"/>
    </row>
    <row r="30" spans="1:6" ht="12.75">
      <c r="A30" s="67"/>
      <c r="B30" s="67"/>
      <c r="C30" s="67"/>
      <c r="D30" s="67"/>
      <c r="E30" s="67"/>
      <c r="F30" s="67"/>
    </row>
    <row r="31" spans="1:6" ht="12.75">
      <c r="A31" s="67"/>
      <c r="B31" s="67"/>
      <c r="C31" s="67"/>
      <c r="D31" s="67"/>
      <c r="E31" s="67"/>
      <c r="F31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22">
      <selection activeCell="G57" sqref="G57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101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124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291" t="s">
        <v>781</v>
      </c>
      <c r="B3" s="28" t="s">
        <v>782</v>
      </c>
      <c r="C3" s="571">
        <v>2338</v>
      </c>
      <c r="D3" s="28" t="s">
        <v>3</v>
      </c>
      <c r="E3" s="30">
        <v>8884.4</v>
      </c>
      <c r="F3" s="292" t="s">
        <v>812</v>
      </c>
    </row>
    <row r="4" spans="1:6" s="13" customFormat="1" ht="15">
      <c r="A4" s="293"/>
      <c r="B4" s="32" t="s">
        <v>783</v>
      </c>
      <c r="C4" s="125">
        <v>170</v>
      </c>
      <c r="D4" s="32" t="s">
        <v>3</v>
      </c>
      <c r="E4" s="34">
        <v>646</v>
      </c>
      <c r="F4" s="297" t="s">
        <v>812</v>
      </c>
    </row>
    <row r="5" spans="1:6" s="13" customFormat="1" ht="15">
      <c r="A5" s="293"/>
      <c r="B5" s="32" t="s">
        <v>784</v>
      </c>
      <c r="C5" s="125">
        <v>167</v>
      </c>
      <c r="D5" s="32" t="s">
        <v>3</v>
      </c>
      <c r="E5" s="34">
        <v>634.6</v>
      </c>
      <c r="F5" s="297" t="s">
        <v>812</v>
      </c>
    </row>
    <row r="6" spans="1:6" s="13" customFormat="1" ht="15">
      <c r="A6" s="293"/>
      <c r="B6" s="32" t="s">
        <v>785</v>
      </c>
      <c r="C6" s="125">
        <v>133</v>
      </c>
      <c r="D6" s="32" t="s">
        <v>31</v>
      </c>
      <c r="E6" s="34">
        <v>399</v>
      </c>
      <c r="F6" s="297" t="s">
        <v>812</v>
      </c>
    </row>
    <row r="7" spans="1:6" s="13" customFormat="1" ht="15">
      <c r="A7" s="293"/>
      <c r="B7" s="32" t="s">
        <v>786</v>
      </c>
      <c r="C7" s="125">
        <v>8545</v>
      </c>
      <c r="D7" s="32" t="s">
        <v>31</v>
      </c>
      <c r="E7" s="34">
        <v>25635</v>
      </c>
      <c r="F7" s="297" t="s">
        <v>812</v>
      </c>
    </row>
    <row r="8" spans="1:6" s="13" customFormat="1" ht="15">
      <c r="A8" s="293"/>
      <c r="B8" s="32" t="s">
        <v>787</v>
      </c>
      <c r="C8" s="125">
        <v>279</v>
      </c>
      <c r="D8" s="32" t="s">
        <v>31</v>
      </c>
      <c r="E8" s="34">
        <v>837</v>
      </c>
      <c r="F8" s="297" t="s">
        <v>812</v>
      </c>
    </row>
    <row r="9" spans="1:6" s="13" customFormat="1" ht="15">
      <c r="A9" s="293"/>
      <c r="B9" s="32" t="s">
        <v>788</v>
      </c>
      <c r="C9" s="125">
        <v>288</v>
      </c>
      <c r="D9" s="32" t="s">
        <v>31</v>
      </c>
      <c r="E9" s="34">
        <v>864</v>
      </c>
      <c r="F9" s="297" t="s">
        <v>812</v>
      </c>
    </row>
    <row r="10" spans="1:6" s="13" customFormat="1" ht="15">
      <c r="A10" s="293"/>
      <c r="B10" s="32" t="s">
        <v>789</v>
      </c>
      <c r="C10" s="125">
        <v>3075</v>
      </c>
      <c r="D10" s="32" t="s">
        <v>3</v>
      </c>
      <c r="E10" s="34">
        <v>9225</v>
      </c>
      <c r="F10" s="297" t="s">
        <v>812</v>
      </c>
    </row>
    <row r="11" spans="1:6" ht="14.25">
      <c r="A11" s="293"/>
      <c r="B11" s="32" t="s">
        <v>570</v>
      </c>
      <c r="C11" s="125">
        <v>2962</v>
      </c>
      <c r="D11" s="32" t="s">
        <v>3</v>
      </c>
      <c r="E11" s="34">
        <v>8886</v>
      </c>
      <c r="F11" s="297" t="s">
        <v>812</v>
      </c>
    </row>
    <row r="12" spans="1:6" ht="14.25">
      <c r="A12" s="293"/>
      <c r="B12" s="32" t="s">
        <v>790</v>
      </c>
      <c r="C12" s="125">
        <v>3557</v>
      </c>
      <c r="D12" s="32" t="s">
        <v>31</v>
      </c>
      <c r="E12" s="34">
        <v>10671</v>
      </c>
      <c r="F12" s="297" t="s">
        <v>812</v>
      </c>
    </row>
    <row r="13" spans="1:6" ht="14.25">
      <c r="A13" s="293"/>
      <c r="B13" s="32" t="s">
        <v>791</v>
      </c>
      <c r="C13" s="125">
        <v>6722</v>
      </c>
      <c r="D13" s="32" t="s">
        <v>3</v>
      </c>
      <c r="E13" s="34">
        <v>25543.6</v>
      </c>
      <c r="F13" s="297" t="s">
        <v>812</v>
      </c>
    </row>
    <row r="14" spans="1:6" ht="14.25">
      <c r="A14" s="293"/>
      <c r="B14" s="32" t="s">
        <v>792</v>
      </c>
      <c r="C14" s="125">
        <v>9124</v>
      </c>
      <c r="D14" s="32" t="s">
        <v>3</v>
      </c>
      <c r="E14" s="34">
        <v>34671</v>
      </c>
      <c r="F14" s="297" t="s">
        <v>812</v>
      </c>
    </row>
    <row r="15" spans="1:6" ht="14.25">
      <c r="A15" s="293"/>
      <c r="B15" s="32" t="s">
        <v>793</v>
      </c>
      <c r="C15" s="125">
        <v>3325</v>
      </c>
      <c r="D15" s="32" t="s">
        <v>31</v>
      </c>
      <c r="E15" s="34">
        <v>9975</v>
      </c>
      <c r="F15" s="297" t="s">
        <v>812</v>
      </c>
    </row>
    <row r="16" spans="1:6" ht="14.25">
      <c r="A16" s="293"/>
      <c r="B16" s="32" t="s">
        <v>794</v>
      </c>
      <c r="C16" s="125">
        <v>5372</v>
      </c>
      <c r="D16" s="32" t="s">
        <v>3</v>
      </c>
      <c r="E16" s="34">
        <v>20414</v>
      </c>
      <c r="F16" s="297" t="s">
        <v>812</v>
      </c>
    </row>
    <row r="17" spans="1:6" ht="14.25">
      <c r="A17" s="293"/>
      <c r="B17" s="32" t="s">
        <v>795</v>
      </c>
      <c r="C17" s="125">
        <v>5239</v>
      </c>
      <c r="D17" s="32" t="s">
        <v>3</v>
      </c>
      <c r="E17" s="34">
        <v>19908</v>
      </c>
      <c r="F17" s="297" t="s">
        <v>812</v>
      </c>
    </row>
    <row r="18" spans="1:7" ht="12.75">
      <c r="A18" s="294" t="s">
        <v>796</v>
      </c>
      <c r="B18" s="32" t="s">
        <v>797</v>
      </c>
      <c r="C18" s="125">
        <v>7038</v>
      </c>
      <c r="D18" s="32" t="s">
        <v>3</v>
      </c>
      <c r="E18" s="34">
        <v>13372.2</v>
      </c>
      <c r="F18" s="297" t="s">
        <v>812</v>
      </c>
      <c r="G18">
        <v>3519</v>
      </c>
    </row>
    <row r="19" spans="1:7" ht="12.75">
      <c r="A19" s="294" t="s">
        <v>796</v>
      </c>
      <c r="B19" s="32" t="s">
        <v>798</v>
      </c>
      <c r="C19" s="125">
        <v>7999</v>
      </c>
      <c r="D19" s="32" t="s">
        <v>3</v>
      </c>
      <c r="E19" s="34">
        <v>15198.1</v>
      </c>
      <c r="F19" s="297" t="s">
        <v>812</v>
      </c>
      <c r="G19">
        <v>3999</v>
      </c>
    </row>
    <row r="20" spans="1:7" ht="12.75">
      <c r="A20" s="294" t="s">
        <v>796</v>
      </c>
      <c r="B20" s="32" t="s">
        <v>799</v>
      </c>
      <c r="C20" s="125">
        <v>51278</v>
      </c>
      <c r="D20" s="32" t="s">
        <v>3</v>
      </c>
      <c r="E20" s="34">
        <v>97428.2</v>
      </c>
      <c r="F20" s="297" t="s">
        <v>812</v>
      </c>
      <c r="G20">
        <v>25639</v>
      </c>
    </row>
    <row r="21" spans="1:6" ht="14.25">
      <c r="A21" s="293"/>
      <c r="B21" s="32" t="s">
        <v>800</v>
      </c>
      <c r="C21" s="125">
        <v>235</v>
      </c>
      <c r="D21" s="32" t="s">
        <v>3</v>
      </c>
      <c r="E21" s="34">
        <v>893</v>
      </c>
      <c r="F21" s="297" t="s">
        <v>812</v>
      </c>
    </row>
    <row r="22" spans="1:6" ht="14.25">
      <c r="A22" s="293"/>
      <c r="B22" s="32" t="s">
        <v>801</v>
      </c>
      <c r="C22" s="125">
        <v>2966</v>
      </c>
      <c r="D22" s="32" t="s">
        <v>3</v>
      </c>
      <c r="E22" s="34">
        <v>11271</v>
      </c>
      <c r="F22" s="297" t="s">
        <v>812</v>
      </c>
    </row>
    <row r="23" spans="1:6" ht="14.25">
      <c r="A23" s="293"/>
      <c r="B23" s="32" t="s">
        <v>802</v>
      </c>
      <c r="C23" s="125">
        <v>189</v>
      </c>
      <c r="D23" s="32" t="s">
        <v>3</v>
      </c>
      <c r="E23" s="34">
        <v>321300</v>
      </c>
      <c r="F23" s="297" t="s">
        <v>812</v>
      </c>
    </row>
    <row r="24" spans="1:6" ht="14.25">
      <c r="A24" s="293"/>
      <c r="B24" s="32" t="s">
        <v>336</v>
      </c>
      <c r="C24" s="125">
        <v>219</v>
      </c>
      <c r="D24" s="32" t="s">
        <v>3</v>
      </c>
      <c r="E24" s="34">
        <v>832</v>
      </c>
      <c r="F24" s="297" t="s">
        <v>812</v>
      </c>
    </row>
    <row r="25" spans="1:6" ht="14.25">
      <c r="A25" s="293"/>
      <c r="B25" s="32" t="s">
        <v>803</v>
      </c>
      <c r="C25" s="125">
        <v>1336</v>
      </c>
      <c r="D25" s="32" t="s">
        <v>3</v>
      </c>
      <c r="E25" s="34">
        <v>5077</v>
      </c>
      <c r="F25" s="297" t="s">
        <v>812</v>
      </c>
    </row>
    <row r="26" spans="1:6" ht="14.25">
      <c r="A26" s="293"/>
      <c r="B26" s="32" t="s">
        <v>804</v>
      </c>
      <c r="C26" s="125"/>
      <c r="D26" s="32" t="s">
        <v>3</v>
      </c>
      <c r="E26" s="34"/>
      <c r="F26" s="297" t="s">
        <v>812</v>
      </c>
    </row>
    <row r="27" spans="1:6" ht="12.75">
      <c r="A27" s="603" t="s">
        <v>1289</v>
      </c>
      <c r="B27" s="32" t="s">
        <v>1290</v>
      </c>
      <c r="C27" s="125" t="s">
        <v>1291</v>
      </c>
      <c r="D27" s="32" t="s">
        <v>3</v>
      </c>
      <c r="E27" s="34">
        <v>584794</v>
      </c>
      <c r="F27" s="297"/>
    </row>
    <row r="28" spans="1:6" ht="12.75">
      <c r="A28" s="604"/>
      <c r="B28" s="32" t="s">
        <v>1292</v>
      </c>
      <c r="C28" s="125" t="s">
        <v>1293</v>
      </c>
      <c r="D28" s="32" t="s">
        <v>31</v>
      </c>
      <c r="E28" s="34">
        <v>6765.2</v>
      </c>
      <c r="F28" s="297"/>
    </row>
    <row r="29" spans="1:6" ht="12.75">
      <c r="A29" s="604"/>
      <c r="B29" s="32" t="s">
        <v>1294</v>
      </c>
      <c r="C29" s="125" t="s">
        <v>1295</v>
      </c>
      <c r="D29" s="32" t="s">
        <v>3</v>
      </c>
      <c r="E29" s="34">
        <v>8059.8</v>
      </c>
      <c r="F29" s="297"/>
    </row>
    <row r="30" spans="1:6" ht="12.75">
      <c r="A30" s="295"/>
      <c r="B30" s="117">
        <v>1860</v>
      </c>
      <c r="C30" s="572">
        <v>6369</v>
      </c>
      <c r="D30" s="72">
        <v>10</v>
      </c>
      <c r="E30" s="44">
        <v>24202</v>
      </c>
      <c r="F30" s="297" t="s">
        <v>812</v>
      </c>
    </row>
    <row r="31" spans="1:6" ht="12.75">
      <c r="A31" s="295"/>
      <c r="B31" s="42" t="s">
        <v>805</v>
      </c>
      <c r="C31" s="572">
        <v>397</v>
      </c>
      <c r="D31" s="72">
        <v>10</v>
      </c>
      <c r="E31" s="44">
        <v>1508.6</v>
      </c>
      <c r="F31" s="297" t="s">
        <v>812</v>
      </c>
    </row>
    <row r="32" spans="1:6" ht="12.75">
      <c r="A32" s="295"/>
      <c r="B32" s="117">
        <v>1862</v>
      </c>
      <c r="C32" s="572">
        <v>1687</v>
      </c>
      <c r="D32" s="72">
        <v>10</v>
      </c>
      <c r="E32" s="44">
        <v>6411</v>
      </c>
      <c r="F32" s="297" t="s">
        <v>812</v>
      </c>
    </row>
    <row r="33" spans="1:6" ht="12.75">
      <c r="A33" s="295"/>
      <c r="B33" s="42" t="s">
        <v>806</v>
      </c>
      <c r="C33" s="572">
        <v>3496</v>
      </c>
      <c r="D33" s="72">
        <v>10</v>
      </c>
      <c r="E33" s="44">
        <v>13285</v>
      </c>
      <c r="F33" s="297" t="s">
        <v>812</v>
      </c>
    </row>
    <row r="34" spans="1:6" ht="12.75">
      <c r="A34" s="295"/>
      <c r="B34" s="117" t="s">
        <v>807</v>
      </c>
      <c r="C34" s="572">
        <v>314</v>
      </c>
      <c r="D34" s="72">
        <v>10</v>
      </c>
      <c r="E34" s="44">
        <v>1193</v>
      </c>
      <c r="F34" s="297" t="s">
        <v>812</v>
      </c>
    </row>
    <row r="35" spans="1:6" ht="12.75">
      <c r="A35" s="295"/>
      <c r="B35" s="42" t="s">
        <v>808</v>
      </c>
      <c r="C35" s="572">
        <v>85</v>
      </c>
      <c r="D35" s="72">
        <v>10</v>
      </c>
      <c r="E35" s="44">
        <v>323</v>
      </c>
      <c r="F35" s="297" t="s">
        <v>812</v>
      </c>
    </row>
    <row r="36" spans="1:6" ht="12.75">
      <c r="A36" s="295"/>
      <c r="B36" s="117">
        <v>1864</v>
      </c>
      <c r="C36" s="572">
        <v>2478</v>
      </c>
      <c r="D36" s="72">
        <v>10</v>
      </c>
      <c r="E36" s="44">
        <v>9416</v>
      </c>
      <c r="F36" s="297" t="s">
        <v>812</v>
      </c>
    </row>
    <row r="37" spans="1:6" ht="12.75">
      <c r="A37" s="295"/>
      <c r="B37" s="117">
        <v>1867</v>
      </c>
      <c r="C37" s="572">
        <v>2272</v>
      </c>
      <c r="D37" s="72">
        <v>10</v>
      </c>
      <c r="E37" s="44">
        <v>8634</v>
      </c>
      <c r="F37" s="297" t="s">
        <v>812</v>
      </c>
    </row>
    <row r="38" spans="1:6" ht="12.75">
      <c r="A38" s="295"/>
      <c r="B38" s="117">
        <v>1868</v>
      </c>
      <c r="C38" s="572"/>
      <c r="D38" s="72">
        <v>10</v>
      </c>
      <c r="E38" s="44"/>
      <c r="F38" s="297" t="s">
        <v>812</v>
      </c>
    </row>
    <row r="39" spans="1:6" ht="12.75">
      <c r="A39" s="605" t="s">
        <v>1296</v>
      </c>
      <c r="B39" s="117" t="s">
        <v>885</v>
      </c>
      <c r="C39" s="572" t="s">
        <v>1297</v>
      </c>
      <c r="D39" s="72">
        <v>10</v>
      </c>
      <c r="E39" s="44">
        <v>327439.6</v>
      </c>
      <c r="F39" s="297"/>
    </row>
    <row r="40" spans="1:6" ht="12.75">
      <c r="A40" s="605"/>
      <c r="B40" s="117" t="s">
        <v>886</v>
      </c>
      <c r="C40" s="572" t="s">
        <v>1298</v>
      </c>
      <c r="D40" s="72">
        <v>14</v>
      </c>
      <c r="E40" s="44">
        <v>1082.8</v>
      </c>
      <c r="F40" s="297"/>
    </row>
    <row r="41" spans="1:6" ht="12.75">
      <c r="A41" s="605"/>
      <c r="B41" s="117" t="s">
        <v>1299</v>
      </c>
      <c r="C41" s="572" t="s">
        <v>1300</v>
      </c>
      <c r="D41" s="72">
        <v>14</v>
      </c>
      <c r="E41" s="44">
        <v>45.6</v>
      </c>
      <c r="F41" s="297"/>
    </row>
    <row r="42" spans="1:6" ht="12.75">
      <c r="A42" s="295"/>
      <c r="B42" s="117" t="s">
        <v>809</v>
      </c>
      <c r="C42" s="572">
        <v>92491</v>
      </c>
      <c r="D42" s="72">
        <v>10</v>
      </c>
      <c r="E42" s="44">
        <v>351465.8</v>
      </c>
      <c r="F42" s="297" t="s">
        <v>812</v>
      </c>
    </row>
    <row r="43" spans="1:6" ht="12.75">
      <c r="A43" s="295"/>
      <c r="B43" s="117">
        <v>1880</v>
      </c>
      <c r="C43" s="572">
        <v>4386</v>
      </c>
      <c r="D43" s="72">
        <v>14</v>
      </c>
      <c r="E43" s="44">
        <v>13158</v>
      </c>
      <c r="F43" s="297" t="s">
        <v>812</v>
      </c>
    </row>
    <row r="44" spans="1:6" ht="12.75">
      <c r="A44" s="295"/>
      <c r="B44" s="117" t="s">
        <v>810</v>
      </c>
      <c r="C44" s="572">
        <v>2787</v>
      </c>
      <c r="D44" s="72">
        <v>14</v>
      </c>
      <c r="E44" s="44">
        <v>8361</v>
      </c>
      <c r="F44" s="297" t="s">
        <v>812</v>
      </c>
    </row>
    <row r="45" spans="1:6" ht="12.75">
      <c r="A45" s="295"/>
      <c r="B45" s="117">
        <v>1883</v>
      </c>
      <c r="C45" s="572">
        <v>9994</v>
      </c>
      <c r="D45" s="72">
        <v>14</v>
      </c>
      <c r="E45" s="44">
        <v>29982</v>
      </c>
      <c r="F45" s="297" t="s">
        <v>812</v>
      </c>
    </row>
    <row r="46" spans="1:6" ht="12.75">
      <c r="A46" s="295"/>
      <c r="B46" s="117">
        <v>1884</v>
      </c>
      <c r="C46" s="572">
        <v>3855</v>
      </c>
      <c r="D46" s="72">
        <v>14</v>
      </c>
      <c r="E46" s="44">
        <v>11565</v>
      </c>
      <c r="F46" s="297" t="s">
        <v>812</v>
      </c>
    </row>
    <row r="47" spans="1:6" ht="12.75">
      <c r="A47" s="295"/>
      <c r="B47" s="117">
        <v>1885</v>
      </c>
      <c r="C47" s="572">
        <v>374</v>
      </c>
      <c r="D47" s="72">
        <v>14</v>
      </c>
      <c r="E47" s="44">
        <v>1122</v>
      </c>
      <c r="F47" s="297" t="s">
        <v>812</v>
      </c>
    </row>
    <row r="48" spans="1:6" ht="12.75">
      <c r="A48" s="295"/>
      <c r="B48" s="117">
        <v>1886</v>
      </c>
      <c r="C48" s="572">
        <v>4716</v>
      </c>
      <c r="D48" s="72">
        <v>14</v>
      </c>
      <c r="E48" s="44">
        <v>14148</v>
      </c>
      <c r="F48" s="297" t="s">
        <v>812</v>
      </c>
    </row>
    <row r="49" spans="1:6" ht="12.75">
      <c r="A49" s="295"/>
      <c r="B49" s="117">
        <v>1888</v>
      </c>
      <c r="C49" s="572">
        <v>20963</v>
      </c>
      <c r="D49" s="72">
        <v>10</v>
      </c>
      <c r="E49" s="44">
        <v>79395</v>
      </c>
      <c r="F49" s="297" t="s">
        <v>812</v>
      </c>
    </row>
    <row r="50" spans="1:6" ht="12.75">
      <c r="A50" s="295"/>
      <c r="B50" s="117">
        <v>1892</v>
      </c>
      <c r="C50" s="572">
        <v>11176</v>
      </c>
      <c r="D50" s="72">
        <v>10</v>
      </c>
      <c r="E50" s="44">
        <v>42469</v>
      </c>
      <c r="F50" s="297" t="s">
        <v>812</v>
      </c>
    </row>
    <row r="51" spans="1:6" ht="12.75">
      <c r="A51" s="295"/>
      <c r="B51" s="117" t="s">
        <v>811</v>
      </c>
      <c r="C51" s="572">
        <v>3826</v>
      </c>
      <c r="D51" s="72">
        <v>14</v>
      </c>
      <c r="E51" s="44">
        <v>6504200</v>
      </c>
      <c r="F51" s="298" t="s">
        <v>812</v>
      </c>
    </row>
    <row r="52" spans="1:6" ht="12.75">
      <c r="A52" s="180" t="s">
        <v>12</v>
      </c>
      <c r="B52" s="167"/>
      <c r="C52" s="576">
        <f>SUM(C3:C51)</f>
        <v>294222</v>
      </c>
      <c r="D52" s="180"/>
      <c r="E52" s="168">
        <f>SUM(E3:E51)</f>
        <v>8691590.5</v>
      </c>
      <c r="F52" s="180"/>
    </row>
    <row r="53" spans="1:6" ht="12.75">
      <c r="A53" s="169"/>
      <c r="B53" s="116" t="s">
        <v>813</v>
      </c>
      <c r="C53" s="577" t="s">
        <v>814</v>
      </c>
      <c r="D53" s="243">
        <v>14</v>
      </c>
      <c r="E53" s="216">
        <v>655350</v>
      </c>
      <c r="F53" s="220" t="s">
        <v>817</v>
      </c>
    </row>
    <row r="54" spans="1:6" ht="12.75">
      <c r="A54" s="173"/>
      <c r="B54" s="174" t="s">
        <v>815</v>
      </c>
      <c r="C54" s="578" t="s">
        <v>816</v>
      </c>
      <c r="D54" s="245">
        <v>14</v>
      </c>
      <c r="E54" s="296">
        <v>146370</v>
      </c>
      <c r="F54" s="299"/>
    </row>
    <row r="55" spans="1:6" ht="13.5" thickBot="1">
      <c r="A55" s="169" t="s">
        <v>12</v>
      </c>
      <c r="B55" s="116"/>
      <c r="C55" s="577">
        <f>C53+C54</f>
        <v>1572</v>
      </c>
      <c r="D55" s="169"/>
      <c r="E55" s="171">
        <f>SUM(E53:E54)</f>
        <v>801720</v>
      </c>
      <c r="F55" s="220"/>
    </row>
    <row r="56" spans="1:6" ht="13.5" thickBot="1">
      <c r="A56" s="147" t="s">
        <v>24</v>
      </c>
      <c r="B56" s="453"/>
      <c r="C56" s="580">
        <f>C52+C55</f>
        <v>295794</v>
      </c>
      <c r="D56" s="147"/>
      <c r="E56" s="455">
        <f>E52+E55</f>
        <v>9493310.5</v>
      </c>
      <c r="F56" s="147"/>
    </row>
    <row r="57" spans="2:3" ht="12.75">
      <c r="B57" s="1"/>
      <c r="C57" s="579"/>
    </row>
    <row r="58" spans="2:3" ht="12.75">
      <c r="B58" s="1"/>
      <c r="C58" s="579"/>
    </row>
    <row r="59" spans="2:3" ht="12.75">
      <c r="B59" s="1"/>
      <c r="C59" s="579"/>
    </row>
    <row r="60" spans="2:3" ht="12.75">
      <c r="B60" s="1"/>
      <c r="C60" s="579"/>
    </row>
    <row r="61" spans="2:3" ht="12.75">
      <c r="B61" s="1"/>
      <c r="C61" s="579"/>
    </row>
    <row r="62" spans="2:3" ht="12.75">
      <c r="B62" s="1"/>
      <c r="C62" s="579"/>
    </row>
    <row r="63" spans="2:3" ht="12.75">
      <c r="B63" s="1"/>
      <c r="C63" s="579"/>
    </row>
    <row r="64" spans="2:3" ht="12.75">
      <c r="B64" s="1"/>
      <c r="C64" s="579"/>
    </row>
    <row r="65" spans="2:3" ht="12.75">
      <c r="B65" s="1"/>
      <c r="C65" s="579"/>
    </row>
    <row r="66" spans="2:3" ht="12.75">
      <c r="B66" s="1"/>
      <c r="C66" s="579"/>
    </row>
    <row r="67" spans="2:3" ht="12.75">
      <c r="B67" s="1"/>
      <c r="C67" s="579"/>
    </row>
    <row r="68" spans="2:3" ht="12.75">
      <c r="B68" s="1"/>
      <c r="C68" s="579"/>
    </row>
    <row r="69" spans="2:3" ht="12.75">
      <c r="B69" s="1"/>
      <c r="C69" s="579"/>
    </row>
    <row r="70" spans="2:3" ht="12.75">
      <c r="B70" s="1"/>
      <c r="C70" s="579"/>
    </row>
    <row r="71" spans="2:3" ht="12.75">
      <c r="B71" s="1"/>
      <c r="C71" s="579"/>
    </row>
    <row r="72" spans="2:3" ht="12.75">
      <c r="B72" s="1"/>
      <c r="C72" s="579"/>
    </row>
    <row r="73" spans="2:3" ht="12.75">
      <c r="B73" s="1"/>
      <c r="C73" s="579"/>
    </row>
    <row r="74" spans="2:3" ht="12.75">
      <c r="B74" s="1"/>
      <c r="C74" s="579"/>
    </row>
    <row r="75" spans="2:3" ht="12.75">
      <c r="B75" s="1"/>
      <c r="C75" s="579"/>
    </row>
    <row r="76" spans="2:3" ht="12.75">
      <c r="B76" s="1"/>
      <c r="C76" s="579"/>
    </row>
    <row r="77" spans="2:3" ht="12.75">
      <c r="B77" s="1"/>
      <c r="C77" s="579"/>
    </row>
    <row r="78" spans="2:3" ht="12.75">
      <c r="B78" s="1"/>
      <c r="C78" s="579"/>
    </row>
    <row r="79" spans="2:3" ht="12.75">
      <c r="B79" s="1"/>
      <c r="C79" s="579"/>
    </row>
    <row r="80" spans="2:3" ht="12.75">
      <c r="B80" s="1"/>
      <c r="C80" s="579"/>
    </row>
    <row r="81" spans="2:3" ht="12.75">
      <c r="B81" s="1"/>
      <c r="C81" s="579"/>
    </row>
    <row r="82" spans="2:3" ht="12.75">
      <c r="B82" s="1"/>
      <c r="C82" s="579"/>
    </row>
    <row r="83" spans="2:3" ht="12.75">
      <c r="B83" s="1"/>
      <c r="C83" s="579"/>
    </row>
    <row r="84" spans="2:3" ht="12.75">
      <c r="B84" s="1"/>
      <c r="C84" s="579"/>
    </row>
    <row r="85" spans="2:3" ht="12.75">
      <c r="B85" s="1"/>
      <c r="C85" s="579"/>
    </row>
    <row r="86" spans="2:3" ht="12.75">
      <c r="B86" s="1"/>
      <c r="C86" s="579"/>
    </row>
    <row r="87" spans="2:3" ht="12.75">
      <c r="B87" s="1"/>
      <c r="C87" s="579"/>
    </row>
    <row r="88" spans="2:3" ht="12.75">
      <c r="B88" s="1"/>
      <c r="C88" s="579"/>
    </row>
    <row r="89" spans="2:3" ht="12.75">
      <c r="B89" s="1"/>
      <c r="C89" s="579"/>
    </row>
    <row r="90" spans="2:3" ht="12.75">
      <c r="B90" s="1"/>
      <c r="C90" s="579"/>
    </row>
    <row r="91" spans="2:3" ht="12.75">
      <c r="B91" s="1"/>
      <c r="C91" s="579"/>
    </row>
    <row r="92" spans="2:3" ht="12.75">
      <c r="B92" s="1"/>
      <c r="C92" s="579"/>
    </row>
    <row r="93" spans="2:3" ht="12.75">
      <c r="B93" s="1"/>
      <c r="C93" s="579"/>
    </row>
    <row r="94" spans="2:3" ht="12.75">
      <c r="B94" s="1"/>
      <c r="C94" s="579"/>
    </row>
    <row r="95" spans="2:3" ht="12.75">
      <c r="B95" s="1"/>
      <c r="C95" s="579"/>
    </row>
    <row r="96" spans="2:3" ht="12.75">
      <c r="B96" s="1"/>
      <c r="C96" s="579"/>
    </row>
    <row r="97" spans="2:3" ht="12.75">
      <c r="B97" s="1"/>
      <c r="C97" s="579"/>
    </row>
    <row r="98" spans="2:3" ht="12.75">
      <c r="B98" s="1"/>
      <c r="C98" s="579"/>
    </row>
    <row r="99" spans="2:3" ht="12.75">
      <c r="B99" s="1"/>
      <c r="C99" s="579"/>
    </row>
    <row r="100" spans="2:3" ht="12.75">
      <c r="B100" s="1"/>
      <c r="C100" s="579"/>
    </row>
    <row r="101" spans="2:3" ht="12.75">
      <c r="B101" s="1"/>
      <c r="C101" s="579"/>
    </row>
    <row r="102" spans="2:3" ht="12.75">
      <c r="B102" s="1"/>
      <c r="C102" s="579"/>
    </row>
    <row r="103" spans="2:3" ht="12.75">
      <c r="B103" s="1"/>
      <c r="C103" s="579"/>
    </row>
    <row r="104" spans="2:3" ht="12.75">
      <c r="B104" s="1"/>
      <c r="C104" s="579"/>
    </row>
    <row r="105" spans="2:3" ht="12.75">
      <c r="B105" s="1"/>
      <c r="C105" s="579"/>
    </row>
    <row r="106" spans="2:3" ht="12.75">
      <c r="B106" s="1"/>
      <c r="C106" s="579"/>
    </row>
    <row r="107" spans="2:3" ht="12.75">
      <c r="B107" s="1"/>
      <c r="C107" s="579"/>
    </row>
    <row r="108" spans="2:3" ht="12.75">
      <c r="B108" s="1"/>
      <c r="C108" s="579"/>
    </row>
    <row r="109" spans="2:3" ht="12.75">
      <c r="B109" s="1"/>
      <c r="C109" s="579"/>
    </row>
    <row r="110" spans="2:3" ht="12.75">
      <c r="B110" s="1"/>
      <c r="C110" s="579"/>
    </row>
    <row r="111" spans="2:3" ht="12.75">
      <c r="B111" s="1"/>
      <c r="C111" s="579"/>
    </row>
    <row r="112" ht="12.75">
      <c r="C112" s="579"/>
    </row>
    <row r="113" ht="12.75">
      <c r="C113" s="579"/>
    </row>
    <row r="114" ht="12.75">
      <c r="C114" s="579"/>
    </row>
    <row r="115" ht="12.75">
      <c r="C115" s="579"/>
    </row>
    <row r="116" ht="12.75">
      <c r="C116" s="579"/>
    </row>
    <row r="117" ht="12.75">
      <c r="C117" s="579"/>
    </row>
    <row r="118" ht="12.75">
      <c r="C118" s="579"/>
    </row>
    <row r="119" ht="12.75">
      <c r="C119" s="579"/>
    </row>
    <row r="120" ht="12.75">
      <c r="C120" s="579"/>
    </row>
    <row r="121" ht="12.75">
      <c r="C121" s="579"/>
    </row>
    <row r="122" ht="12.75">
      <c r="C122" s="579"/>
    </row>
    <row r="123" ht="12.75">
      <c r="C123" s="579"/>
    </row>
    <row r="124" ht="12.75">
      <c r="C124" s="579"/>
    </row>
  </sheetData>
  <mergeCells count="3">
    <mergeCell ref="A1:F1"/>
    <mergeCell ref="A27:A29"/>
    <mergeCell ref="A39:A4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30" sqref="F30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737</v>
      </c>
      <c r="B3" s="32" t="s">
        <v>738</v>
      </c>
      <c r="C3" s="33">
        <v>7561</v>
      </c>
      <c r="D3" s="32" t="s">
        <v>3</v>
      </c>
      <c r="E3" s="34">
        <v>28731.8</v>
      </c>
      <c r="F3" s="32" t="s">
        <v>743</v>
      </c>
    </row>
    <row r="4" spans="1:6" s="13" customFormat="1" ht="15">
      <c r="A4" s="31"/>
      <c r="B4" s="32" t="s">
        <v>739</v>
      </c>
      <c r="C4" s="33">
        <v>723</v>
      </c>
      <c r="D4" s="32" t="s">
        <v>3</v>
      </c>
      <c r="E4" s="34">
        <v>2747</v>
      </c>
      <c r="F4" s="32" t="s">
        <v>743</v>
      </c>
    </row>
    <row r="5" spans="1:6" s="13" customFormat="1" ht="15">
      <c r="A5" s="31"/>
      <c r="B5" s="32" t="s">
        <v>740</v>
      </c>
      <c r="C5" s="33">
        <v>3958</v>
      </c>
      <c r="D5" s="32" t="s">
        <v>3</v>
      </c>
      <c r="E5" s="34">
        <v>15040</v>
      </c>
      <c r="F5" s="32" t="s">
        <v>743</v>
      </c>
    </row>
    <row r="6" spans="1:6" s="13" customFormat="1" ht="15">
      <c r="A6" s="31"/>
      <c r="B6" s="32" t="s">
        <v>741</v>
      </c>
      <c r="C6" s="33">
        <v>2263</v>
      </c>
      <c r="D6" s="32" t="s">
        <v>3</v>
      </c>
      <c r="E6" s="34">
        <v>8599</v>
      </c>
      <c r="F6" s="32" t="s">
        <v>743</v>
      </c>
    </row>
    <row r="7" spans="1:6" s="13" customFormat="1" ht="15">
      <c r="A7" s="31"/>
      <c r="B7" s="32" t="s">
        <v>742</v>
      </c>
      <c r="C7" s="33">
        <v>37179</v>
      </c>
      <c r="D7" s="32" t="s">
        <v>3</v>
      </c>
      <c r="E7" s="34">
        <v>141280</v>
      </c>
      <c r="F7" s="32" t="s">
        <v>743</v>
      </c>
    </row>
    <row r="8" spans="1:6" s="13" customFormat="1" ht="15">
      <c r="A8" s="265" t="s">
        <v>12</v>
      </c>
      <c r="B8" s="36"/>
      <c r="C8" s="37">
        <f>SUM(C3:C7)</f>
        <v>51684</v>
      </c>
      <c r="D8" s="36"/>
      <c r="E8" s="38">
        <f>SUM(E3:E7)</f>
        <v>196397.8</v>
      </c>
      <c r="F8" s="36"/>
    </row>
    <row r="9" spans="1:6" s="13" customFormat="1" ht="15.75">
      <c r="A9" s="236"/>
      <c r="B9" s="345" t="s">
        <v>1381</v>
      </c>
      <c r="C9" s="345">
        <v>1165</v>
      </c>
      <c r="D9" s="346">
        <v>10</v>
      </c>
      <c r="E9" s="373">
        <v>4427</v>
      </c>
      <c r="F9" s="40" t="s">
        <v>1386</v>
      </c>
    </row>
    <row r="10" spans="1:6" s="13" customFormat="1" ht="15.75">
      <c r="A10" s="31"/>
      <c r="B10" s="349" t="s">
        <v>1382</v>
      </c>
      <c r="C10" s="349">
        <v>308</v>
      </c>
      <c r="D10" s="337">
        <v>10</v>
      </c>
      <c r="E10" s="399">
        <v>1170.4</v>
      </c>
      <c r="F10" s="32" t="s">
        <v>1386</v>
      </c>
    </row>
    <row r="11" spans="1:6" ht="15.75">
      <c r="A11" s="31"/>
      <c r="B11" s="349" t="s">
        <v>1383</v>
      </c>
      <c r="C11" s="349">
        <v>4451</v>
      </c>
      <c r="D11" s="337">
        <v>10</v>
      </c>
      <c r="E11" s="399">
        <v>16913.8</v>
      </c>
      <c r="F11" s="32" t="s">
        <v>1386</v>
      </c>
    </row>
    <row r="12" spans="1:6" ht="15.75">
      <c r="A12" s="31"/>
      <c r="B12" s="349" t="s">
        <v>1384</v>
      </c>
      <c r="C12" s="349">
        <v>434</v>
      </c>
      <c r="D12" s="337">
        <v>10</v>
      </c>
      <c r="E12" s="399">
        <v>1649.2</v>
      </c>
      <c r="F12" s="32" t="s">
        <v>1386</v>
      </c>
    </row>
    <row r="13" spans="1:6" ht="15.75">
      <c r="A13" s="31"/>
      <c r="B13" s="349" t="s">
        <v>1385</v>
      </c>
      <c r="C13" s="349">
        <v>5739</v>
      </c>
      <c r="D13" s="337">
        <v>10</v>
      </c>
      <c r="E13" s="399">
        <v>21808.2</v>
      </c>
      <c r="F13" s="32" t="s">
        <v>1386</v>
      </c>
    </row>
    <row r="14" spans="1:6" s="406" customFormat="1" ht="12.75" thickBot="1">
      <c r="A14" s="370" t="s">
        <v>12</v>
      </c>
      <c r="B14" s="581"/>
      <c r="C14" s="581">
        <v>12097</v>
      </c>
      <c r="D14" s="582"/>
      <c r="E14" s="583">
        <v>45968.6</v>
      </c>
      <c r="F14" s="306"/>
    </row>
    <row r="15" spans="1:6" ht="13.5" thickBot="1">
      <c r="A15" s="570" t="s">
        <v>24</v>
      </c>
      <c r="B15" s="76"/>
      <c r="C15" s="112">
        <f>C8+C14</f>
        <v>63781</v>
      </c>
      <c r="D15" s="76"/>
      <c r="E15" s="113">
        <f>E8+E14</f>
        <v>242366.4</v>
      </c>
      <c r="F15" s="76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F41" sqref="F41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855</v>
      </c>
      <c r="B3" s="32" t="s">
        <v>856</v>
      </c>
      <c r="C3" s="33">
        <v>6680</v>
      </c>
      <c r="D3" s="32" t="s">
        <v>3</v>
      </c>
      <c r="E3" s="34">
        <v>25384</v>
      </c>
      <c r="F3" s="32" t="s">
        <v>878</v>
      </c>
    </row>
    <row r="4" spans="1:6" s="13" customFormat="1" ht="15">
      <c r="A4" s="31"/>
      <c r="B4" s="32" t="s">
        <v>857</v>
      </c>
      <c r="C4" s="33">
        <v>200577</v>
      </c>
      <c r="D4" s="32" t="s">
        <v>3</v>
      </c>
      <c r="E4" s="34">
        <v>762192.6</v>
      </c>
      <c r="F4" s="32" t="s">
        <v>878</v>
      </c>
    </row>
    <row r="5" spans="1:6" s="13" customFormat="1" ht="15">
      <c r="A5" s="31"/>
      <c r="B5" s="32" t="s">
        <v>570</v>
      </c>
      <c r="C5" s="33">
        <v>13152</v>
      </c>
      <c r="D5" s="32" t="s">
        <v>3</v>
      </c>
      <c r="E5" s="34">
        <v>49978</v>
      </c>
      <c r="F5" s="32" t="s">
        <v>878</v>
      </c>
    </row>
    <row r="6" spans="1:6" s="13" customFormat="1" ht="15">
      <c r="A6" s="31"/>
      <c r="B6" s="32" t="s">
        <v>858</v>
      </c>
      <c r="C6" s="33">
        <v>83</v>
      </c>
      <c r="D6" s="32" t="s">
        <v>3</v>
      </c>
      <c r="E6" s="34">
        <v>315</v>
      </c>
      <c r="F6" s="32" t="s">
        <v>878</v>
      </c>
    </row>
    <row r="7" spans="1:6" s="13" customFormat="1" ht="15">
      <c r="A7" s="31"/>
      <c r="B7" s="32" t="s">
        <v>859</v>
      </c>
      <c r="C7" s="33">
        <v>1653</v>
      </c>
      <c r="D7" s="32" t="s">
        <v>3</v>
      </c>
      <c r="E7" s="34">
        <v>6281</v>
      </c>
      <c r="F7" s="32" t="s">
        <v>878</v>
      </c>
    </row>
    <row r="8" spans="1:6" s="13" customFormat="1" ht="15">
      <c r="A8" s="31"/>
      <c r="B8" s="32" t="s">
        <v>860</v>
      </c>
      <c r="C8" s="33">
        <v>2403</v>
      </c>
      <c r="D8" s="32" t="s">
        <v>3</v>
      </c>
      <c r="E8" s="34">
        <v>9131</v>
      </c>
      <c r="F8" s="32" t="s">
        <v>878</v>
      </c>
    </row>
    <row r="9" spans="1:6" s="13" customFormat="1" ht="15">
      <c r="A9" s="31"/>
      <c r="B9" s="32" t="s">
        <v>861</v>
      </c>
      <c r="C9" s="33">
        <v>1543</v>
      </c>
      <c r="D9" s="32" t="s">
        <v>3</v>
      </c>
      <c r="E9" s="34">
        <v>5863</v>
      </c>
      <c r="F9" s="32" t="s">
        <v>878</v>
      </c>
    </row>
    <row r="10" spans="1:6" s="13" customFormat="1" ht="15">
      <c r="A10" s="31"/>
      <c r="B10" s="32" t="s">
        <v>862</v>
      </c>
      <c r="C10" s="33">
        <v>604</v>
      </c>
      <c r="D10" s="32" t="s">
        <v>3</v>
      </c>
      <c r="E10" s="34">
        <v>2295</v>
      </c>
      <c r="F10" s="32" t="s">
        <v>878</v>
      </c>
    </row>
    <row r="11" spans="1:6" ht="14.25">
      <c r="A11" s="31"/>
      <c r="B11" s="32" t="s">
        <v>863</v>
      </c>
      <c r="C11" s="33">
        <v>1165471</v>
      </c>
      <c r="D11" s="32" t="s">
        <v>3</v>
      </c>
      <c r="E11" s="34">
        <v>4428790</v>
      </c>
      <c r="F11" s="32" t="s">
        <v>878</v>
      </c>
    </row>
    <row r="12" spans="1:6" ht="14.25">
      <c r="A12" s="31"/>
      <c r="B12" s="32" t="s">
        <v>864</v>
      </c>
      <c r="C12" s="33">
        <v>463548</v>
      </c>
      <c r="D12" s="32" t="s">
        <v>3</v>
      </c>
      <c r="E12" s="34">
        <v>1761482.4</v>
      </c>
      <c r="F12" s="32" t="s">
        <v>878</v>
      </c>
    </row>
    <row r="13" spans="1:6" ht="14.25">
      <c r="A13" s="31"/>
      <c r="B13" s="32" t="s">
        <v>865</v>
      </c>
      <c r="C13" s="33">
        <v>3824</v>
      </c>
      <c r="D13" s="32" t="s">
        <v>31</v>
      </c>
      <c r="E13" s="34">
        <v>11472</v>
      </c>
      <c r="F13" s="32" t="s">
        <v>878</v>
      </c>
    </row>
    <row r="14" spans="1:6" ht="14.25">
      <c r="A14" s="31"/>
      <c r="B14" s="32" t="s">
        <v>866</v>
      </c>
      <c r="C14" s="33">
        <v>2686</v>
      </c>
      <c r="D14" s="32" t="s">
        <v>3</v>
      </c>
      <c r="E14" s="34">
        <v>8058</v>
      </c>
      <c r="F14" s="32" t="s">
        <v>878</v>
      </c>
    </row>
    <row r="15" spans="1:6" ht="14.25">
      <c r="A15" s="31"/>
      <c r="B15" s="32" t="s">
        <v>867</v>
      </c>
      <c r="C15" s="33">
        <v>16598</v>
      </c>
      <c r="D15" s="32" t="s">
        <v>3</v>
      </c>
      <c r="E15" s="34">
        <v>63072.8</v>
      </c>
      <c r="F15" s="32" t="s">
        <v>878</v>
      </c>
    </row>
    <row r="16" spans="1:6" ht="14.25">
      <c r="A16" s="31"/>
      <c r="B16" s="32" t="s">
        <v>868</v>
      </c>
      <c r="C16" s="33">
        <v>3940</v>
      </c>
      <c r="D16" s="32" t="s">
        <v>3</v>
      </c>
      <c r="E16" s="34">
        <v>14972</v>
      </c>
      <c r="F16" s="32" t="s">
        <v>878</v>
      </c>
    </row>
    <row r="17" spans="1:6" ht="14.25">
      <c r="A17" s="31"/>
      <c r="B17" s="32" t="s">
        <v>488</v>
      </c>
      <c r="C17" s="33">
        <v>22742</v>
      </c>
      <c r="D17" s="32" t="s">
        <v>3</v>
      </c>
      <c r="E17" s="34">
        <v>86419.6</v>
      </c>
      <c r="F17" s="32" t="s">
        <v>878</v>
      </c>
    </row>
    <row r="18" spans="1:6" ht="14.25">
      <c r="A18" s="31"/>
      <c r="B18" s="32" t="s">
        <v>869</v>
      </c>
      <c r="C18" s="33">
        <v>9102</v>
      </c>
      <c r="D18" s="32" t="s">
        <v>3</v>
      </c>
      <c r="E18" s="34">
        <v>34588</v>
      </c>
      <c r="F18" s="32" t="s">
        <v>878</v>
      </c>
    </row>
    <row r="19" spans="1:6" ht="14.25">
      <c r="A19" s="31"/>
      <c r="B19" s="32" t="s">
        <v>870</v>
      </c>
      <c r="C19" s="33">
        <v>493</v>
      </c>
      <c r="D19" s="32" t="s">
        <v>3</v>
      </c>
      <c r="E19" s="34">
        <v>1873.4</v>
      </c>
      <c r="F19" s="32" t="s">
        <v>878</v>
      </c>
    </row>
    <row r="20" spans="1:6" ht="14.25">
      <c r="A20" s="31"/>
      <c r="B20" s="32" t="s">
        <v>871</v>
      </c>
      <c r="C20" s="33">
        <v>12153</v>
      </c>
      <c r="D20" s="32" t="s">
        <v>3</v>
      </c>
      <c r="E20" s="34">
        <v>46181.4</v>
      </c>
      <c r="F20" s="32" t="s">
        <v>878</v>
      </c>
    </row>
    <row r="21" spans="1:6" ht="14.25">
      <c r="A21" s="31"/>
      <c r="B21" s="32" t="s">
        <v>872</v>
      </c>
      <c r="C21" s="33">
        <v>1806</v>
      </c>
      <c r="D21" s="32" t="s">
        <v>3</v>
      </c>
      <c r="E21" s="34">
        <v>6863</v>
      </c>
      <c r="F21" s="32" t="s">
        <v>878</v>
      </c>
    </row>
    <row r="22" spans="1:6" ht="14.25">
      <c r="A22" s="31"/>
      <c r="B22" s="32" t="s">
        <v>873</v>
      </c>
      <c r="C22" s="33">
        <v>107002</v>
      </c>
      <c r="D22" s="32" t="s">
        <v>3</v>
      </c>
      <c r="E22" s="34">
        <v>323451</v>
      </c>
      <c r="F22" s="32" t="s">
        <v>878</v>
      </c>
    </row>
    <row r="23" spans="1:6" ht="14.25">
      <c r="A23" s="31"/>
      <c r="B23" s="32" t="s">
        <v>874</v>
      </c>
      <c r="C23" s="33">
        <v>67</v>
      </c>
      <c r="D23" s="32" t="s">
        <v>3</v>
      </c>
      <c r="E23" s="34">
        <v>255</v>
      </c>
      <c r="F23" s="32" t="s">
        <v>878</v>
      </c>
    </row>
    <row r="24" spans="1:6" ht="14.25">
      <c r="A24" s="31"/>
      <c r="B24" s="32" t="s">
        <v>875</v>
      </c>
      <c r="C24" s="33">
        <v>2947</v>
      </c>
      <c r="D24" s="32" t="s">
        <v>3</v>
      </c>
      <c r="E24" s="34">
        <v>11199</v>
      </c>
      <c r="F24" s="32" t="s">
        <v>878</v>
      </c>
    </row>
    <row r="25" spans="1:6" ht="14.25">
      <c r="A25" s="31"/>
      <c r="B25" s="32" t="s">
        <v>876</v>
      </c>
      <c r="C25" s="33">
        <v>335</v>
      </c>
      <c r="D25" s="32" t="s">
        <v>31</v>
      </c>
      <c r="E25" s="34">
        <v>1005</v>
      </c>
      <c r="F25" s="32" t="s">
        <v>878</v>
      </c>
    </row>
    <row r="26" spans="1:6" ht="14.25">
      <c r="A26" s="31"/>
      <c r="B26" s="32" t="s">
        <v>877</v>
      </c>
      <c r="C26" s="33">
        <v>970</v>
      </c>
      <c r="D26" s="32" t="s">
        <v>31</v>
      </c>
      <c r="E26" s="34">
        <v>2910</v>
      </c>
      <c r="F26" s="32" t="s">
        <v>878</v>
      </c>
    </row>
    <row r="27" spans="1:6" ht="12.75">
      <c r="A27" s="72"/>
      <c r="B27" s="72">
        <v>2423</v>
      </c>
      <c r="C27" s="43">
        <v>2482</v>
      </c>
      <c r="D27" s="72">
        <v>14</v>
      </c>
      <c r="E27" s="44">
        <v>7446</v>
      </c>
      <c r="F27" s="32" t="s">
        <v>878</v>
      </c>
    </row>
    <row r="28" spans="1:6" s="22" customFormat="1" ht="11.25">
      <c r="A28" s="584" t="s">
        <v>12</v>
      </c>
      <c r="B28" s="584"/>
      <c r="C28" s="585">
        <f>SUM(C3:C27)</f>
        <v>2042861</v>
      </c>
      <c r="D28" s="584"/>
      <c r="E28" s="586">
        <f>SUM(E3:E27)</f>
        <v>7671478.2</v>
      </c>
      <c r="F28" s="584"/>
    </row>
    <row r="29" spans="1:6" ht="13.5" thickBot="1">
      <c r="A29" s="169"/>
      <c r="B29" s="172" t="s">
        <v>1007</v>
      </c>
      <c r="C29" s="587">
        <v>114</v>
      </c>
      <c r="D29" s="169">
        <v>10</v>
      </c>
      <c r="E29" s="216">
        <v>433.2</v>
      </c>
      <c r="F29" s="172" t="s">
        <v>1008</v>
      </c>
    </row>
    <row r="30" spans="1:6" ht="13.5" thickBot="1">
      <c r="A30" s="147" t="s">
        <v>24</v>
      </c>
      <c r="B30" s="147"/>
      <c r="C30" s="565">
        <f>SUM(C28:C29)</f>
        <v>2042975</v>
      </c>
      <c r="D30" s="147"/>
      <c r="E30" s="455">
        <f>SUM(E28:E29)</f>
        <v>7671911.4</v>
      </c>
      <c r="F30" s="14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21" sqref="D21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676</v>
      </c>
      <c r="B3" s="32" t="s">
        <v>677</v>
      </c>
      <c r="C3" s="33">
        <v>34654</v>
      </c>
      <c r="D3" s="32" t="s">
        <v>3</v>
      </c>
      <c r="E3" s="34">
        <v>131684</v>
      </c>
      <c r="F3" s="32" t="s">
        <v>678</v>
      </c>
    </row>
    <row r="4" spans="1:6" s="13" customFormat="1" ht="15">
      <c r="A4" s="31"/>
      <c r="B4" s="32" t="s">
        <v>679</v>
      </c>
      <c r="C4" s="33">
        <v>32938</v>
      </c>
      <c r="D4" s="32" t="s">
        <v>3</v>
      </c>
      <c r="E4" s="34">
        <v>125164</v>
      </c>
      <c r="F4" s="32" t="s">
        <v>678</v>
      </c>
    </row>
    <row r="5" spans="1:6" s="13" customFormat="1" ht="15">
      <c r="A5" s="31"/>
      <c r="B5" s="32" t="s">
        <v>680</v>
      </c>
      <c r="C5" s="33">
        <v>5985</v>
      </c>
      <c r="D5" s="32" t="s">
        <v>3</v>
      </c>
      <c r="E5" s="34">
        <v>22743</v>
      </c>
      <c r="F5" s="32" t="s">
        <v>678</v>
      </c>
    </row>
    <row r="6" spans="1:6" s="257" customFormat="1" ht="15">
      <c r="A6" s="247" t="s">
        <v>12</v>
      </c>
      <c r="B6" s="248"/>
      <c r="C6" s="256">
        <f>SUM(C3:C5)</f>
        <v>73577</v>
      </c>
      <c r="D6" s="248"/>
      <c r="E6" s="249">
        <f>SUM(E3:E5)</f>
        <v>279591</v>
      </c>
      <c r="F6" s="248"/>
    </row>
    <row r="7" spans="1:6" s="13" customFormat="1" ht="15">
      <c r="A7" s="31"/>
      <c r="B7" s="32" t="s">
        <v>692</v>
      </c>
      <c r="C7" s="33">
        <v>7073</v>
      </c>
      <c r="D7" s="32" t="s">
        <v>3</v>
      </c>
      <c r="E7" s="34">
        <v>26877</v>
      </c>
      <c r="F7" s="32" t="s">
        <v>693</v>
      </c>
    </row>
    <row r="8" spans="1:6" s="13" customFormat="1" ht="15">
      <c r="A8" s="31"/>
      <c r="B8" s="32" t="s">
        <v>694</v>
      </c>
      <c r="C8" s="33">
        <v>2096</v>
      </c>
      <c r="D8" s="32" t="s">
        <v>3</v>
      </c>
      <c r="E8" s="34">
        <v>7965</v>
      </c>
      <c r="F8" s="32" t="s">
        <v>693</v>
      </c>
    </row>
    <row r="9" spans="1:9" s="13" customFormat="1" ht="21.75" customHeight="1">
      <c r="A9" s="378" t="s">
        <v>1031</v>
      </c>
      <c r="B9" s="32" t="s">
        <v>695</v>
      </c>
      <c r="C9" s="33"/>
      <c r="D9" s="32" t="s">
        <v>3</v>
      </c>
      <c r="E9" s="34"/>
      <c r="F9" s="32" t="s">
        <v>693</v>
      </c>
      <c r="H9" s="379"/>
      <c r="I9" s="283"/>
    </row>
    <row r="10" spans="1:9" s="13" customFormat="1" ht="41.25" customHeight="1">
      <c r="A10" s="606" t="s">
        <v>1034</v>
      </c>
      <c r="B10" s="32" t="s">
        <v>696</v>
      </c>
      <c r="C10" s="33">
        <v>1384</v>
      </c>
      <c r="D10" s="32" t="s">
        <v>3</v>
      </c>
      <c r="E10" s="34">
        <v>5209.9</v>
      </c>
      <c r="F10" s="32" t="s">
        <v>693</v>
      </c>
      <c r="H10" s="283"/>
      <c r="I10" s="283"/>
    </row>
    <row r="11" spans="1:9" s="13" customFormat="1" ht="15" customHeight="1">
      <c r="A11" s="607"/>
      <c r="B11" s="32" t="s">
        <v>1032</v>
      </c>
      <c r="C11" s="33">
        <v>1062</v>
      </c>
      <c r="D11" s="32" t="s">
        <v>3</v>
      </c>
      <c r="E11" s="34">
        <v>3997.8</v>
      </c>
      <c r="F11" s="32"/>
      <c r="H11" s="379"/>
      <c r="I11" s="283"/>
    </row>
    <row r="12" spans="1:9" s="13" customFormat="1" ht="15">
      <c r="A12" s="607"/>
      <c r="B12" s="32" t="s">
        <v>1033</v>
      </c>
      <c r="C12" s="33"/>
      <c r="D12" s="32"/>
      <c r="E12" s="34"/>
      <c r="F12" s="32"/>
      <c r="H12" s="283"/>
      <c r="I12" s="283"/>
    </row>
    <row r="13" spans="1:6" ht="12.75">
      <c r="A13" s="32"/>
      <c r="B13" s="32" t="s">
        <v>697</v>
      </c>
      <c r="C13" s="33">
        <v>6972</v>
      </c>
      <c r="D13" s="32" t="s">
        <v>3</v>
      </c>
      <c r="E13" s="34">
        <v>26494</v>
      </c>
      <c r="F13" s="32" t="s">
        <v>693</v>
      </c>
    </row>
    <row r="14" spans="1:6" s="20" customFormat="1" ht="12">
      <c r="A14" s="370" t="s">
        <v>12</v>
      </c>
      <c r="B14" s="306"/>
      <c r="C14" s="435">
        <f>SUM(C7:C13)</f>
        <v>18587</v>
      </c>
      <c r="D14" s="306"/>
      <c r="E14" s="308">
        <f>SUM(E7:E13)</f>
        <v>70543.70000000001</v>
      </c>
      <c r="F14" s="306"/>
    </row>
    <row r="15" spans="1:7" ht="15" thickBot="1">
      <c r="A15" s="236"/>
      <c r="B15" s="40" t="s">
        <v>1279</v>
      </c>
      <c r="C15" s="237">
        <v>2758</v>
      </c>
      <c r="D15" s="40" t="s">
        <v>31</v>
      </c>
      <c r="E15" s="196">
        <v>8274</v>
      </c>
      <c r="F15" s="40" t="s">
        <v>1280</v>
      </c>
      <c r="G15" s="67"/>
    </row>
    <row r="16" spans="1:7" ht="15" thickBot="1">
      <c r="A16" s="276" t="s">
        <v>24</v>
      </c>
      <c r="B16" s="76"/>
      <c r="C16" s="112">
        <f>C6+C14+C15</f>
        <v>94922</v>
      </c>
      <c r="D16" s="76"/>
      <c r="E16" s="113">
        <f>E6+E14+E15</f>
        <v>358408.7</v>
      </c>
      <c r="F16" s="76"/>
      <c r="G16" s="67"/>
    </row>
    <row r="17" spans="1:7" ht="14.25">
      <c r="A17" s="63"/>
      <c r="B17" s="64"/>
      <c r="C17" s="65"/>
      <c r="D17" s="64"/>
      <c r="E17" s="66"/>
      <c r="F17" s="64"/>
      <c r="G17" s="67"/>
    </row>
    <row r="18" spans="1:7" ht="14.25">
      <c r="A18" s="63"/>
      <c r="B18" s="64"/>
      <c r="C18" s="65"/>
      <c r="D18" s="64"/>
      <c r="E18" s="66"/>
      <c r="F18" s="64"/>
      <c r="G18" s="67"/>
    </row>
    <row r="19" spans="1:7" ht="14.25">
      <c r="A19" s="63"/>
      <c r="B19" s="64"/>
      <c r="C19" s="65"/>
      <c r="D19" s="64"/>
      <c r="E19" s="66"/>
      <c r="F19" s="64"/>
      <c r="G19" s="67"/>
    </row>
    <row r="20" spans="1:7" ht="14.25">
      <c r="A20" s="63"/>
      <c r="B20" s="64"/>
      <c r="C20" s="65"/>
      <c r="D20" s="64"/>
      <c r="E20" s="66"/>
      <c r="F20" s="64"/>
      <c r="G20" s="67"/>
    </row>
    <row r="21" spans="1:7" ht="14.25">
      <c r="A21" s="63"/>
      <c r="B21" s="64"/>
      <c r="C21" s="65"/>
      <c r="D21" s="64"/>
      <c r="E21" s="66"/>
      <c r="F21" s="64"/>
      <c r="G21" s="67"/>
    </row>
    <row r="22" spans="1:7" ht="14.25">
      <c r="A22" s="63"/>
      <c r="B22" s="64"/>
      <c r="C22" s="65"/>
      <c r="D22" s="64"/>
      <c r="E22" s="66"/>
      <c r="F22" s="64"/>
      <c r="G22" s="67"/>
    </row>
    <row r="23" spans="1:7" ht="14.25">
      <c r="A23" s="63"/>
      <c r="B23" s="64"/>
      <c r="C23" s="65"/>
      <c r="D23" s="64"/>
      <c r="E23" s="66"/>
      <c r="F23" s="64"/>
      <c r="G23" s="67"/>
    </row>
    <row r="24" spans="1:7" ht="14.25">
      <c r="A24" s="63"/>
      <c r="B24" s="64"/>
      <c r="C24" s="65"/>
      <c r="D24" s="64"/>
      <c r="E24" s="66"/>
      <c r="F24" s="64"/>
      <c r="G24" s="67"/>
    </row>
    <row r="25" spans="1:7" ht="14.25">
      <c r="A25" s="63"/>
      <c r="B25" s="64"/>
      <c r="C25" s="65"/>
      <c r="D25" s="64"/>
      <c r="E25" s="66"/>
      <c r="F25" s="64"/>
      <c r="G25" s="67"/>
    </row>
    <row r="26" spans="1:7" ht="14.25">
      <c r="A26" s="63"/>
      <c r="B26" s="64"/>
      <c r="C26" s="65"/>
      <c r="D26" s="64"/>
      <c r="E26" s="66"/>
      <c r="F26" s="64"/>
      <c r="G26" s="67"/>
    </row>
    <row r="27" spans="1:7" ht="14.25">
      <c r="A27" s="63"/>
      <c r="B27" s="64"/>
      <c r="C27" s="65"/>
      <c r="D27" s="64"/>
      <c r="E27" s="66"/>
      <c r="F27" s="64"/>
      <c r="G27" s="67"/>
    </row>
    <row r="28" spans="1:7" ht="12.75">
      <c r="A28" s="67"/>
      <c r="B28" s="67"/>
      <c r="C28" s="67"/>
      <c r="D28" s="67"/>
      <c r="E28" s="67"/>
      <c r="F28" s="67"/>
      <c r="G28" s="67"/>
    </row>
    <row r="29" spans="1:7" ht="12.75">
      <c r="A29" s="67"/>
      <c r="B29" s="67"/>
      <c r="C29" s="67"/>
      <c r="D29" s="67"/>
      <c r="E29" s="67"/>
      <c r="F29" s="67"/>
      <c r="G29" s="67"/>
    </row>
  </sheetData>
  <mergeCells count="2">
    <mergeCell ref="A1:F1"/>
    <mergeCell ref="A10:A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23" sqref="F2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913</v>
      </c>
      <c r="B3" s="32" t="s">
        <v>914</v>
      </c>
      <c r="C3" s="33">
        <v>1140</v>
      </c>
      <c r="D3" s="32" t="s">
        <v>3</v>
      </c>
      <c r="E3" s="34">
        <v>4332</v>
      </c>
      <c r="F3" s="32" t="s">
        <v>917</v>
      </c>
    </row>
    <row r="4" spans="1:6" s="13" customFormat="1" ht="15">
      <c r="A4" s="31"/>
      <c r="B4" s="32" t="s">
        <v>915</v>
      </c>
      <c r="C4" s="33">
        <v>369</v>
      </c>
      <c r="D4" s="32" t="s">
        <v>3</v>
      </c>
      <c r="E4" s="34">
        <v>1402</v>
      </c>
      <c r="F4" s="32" t="s">
        <v>917</v>
      </c>
    </row>
    <row r="5" spans="1:6" s="13" customFormat="1" ht="15">
      <c r="A5" s="31"/>
      <c r="B5" s="32" t="s">
        <v>916</v>
      </c>
      <c r="C5" s="33">
        <v>60625</v>
      </c>
      <c r="D5" s="32" t="s">
        <v>3</v>
      </c>
      <c r="E5" s="34">
        <v>230375</v>
      </c>
      <c r="F5" s="32" t="s">
        <v>917</v>
      </c>
    </row>
    <row r="6" spans="1:7" s="13" customFormat="1" ht="15">
      <c r="A6" s="240" t="s">
        <v>12</v>
      </c>
      <c r="B6" s="40"/>
      <c r="C6" s="237">
        <f>SUM(C3:C5)</f>
        <v>62134</v>
      </c>
      <c r="D6" s="40"/>
      <c r="E6" s="196">
        <f>SUM(E3:E5)</f>
        <v>236109</v>
      </c>
      <c r="F6" s="40"/>
      <c r="G6" s="310"/>
    </row>
    <row r="7" spans="1:7" s="13" customFormat="1" ht="15">
      <c r="A7" s="81"/>
      <c r="B7" s="82"/>
      <c r="C7" s="83"/>
      <c r="D7" s="82"/>
      <c r="E7" s="84"/>
      <c r="F7" s="82"/>
      <c r="G7" s="283"/>
    </row>
    <row r="8" spans="1:7" s="13" customFormat="1" ht="15">
      <c r="A8" s="63"/>
      <c r="B8" s="64"/>
      <c r="C8" s="65"/>
      <c r="D8" s="64"/>
      <c r="E8" s="66"/>
      <c r="F8" s="64"/>
      <c r="G8" s="283"/>
    </row>
    <row r="9" spans="1:7" s="13" customFormat="1" ht="15">
      <c r="A9" s="63"/>
      <c r="B9" s="64"/>
      <c r="C9" s="65"/>
      <c r="D9" s="64"/>
      <c r="E9" s="66"/>
      <c r="F9" s="64"/>
      <c r="G9" s="283"/>
    </row>
    <row r="10" spans="1:7" s="13" customFormat="1" ht="15">
      <c r="A10" s="63"/>
      <c r="B10" s="64"/>
      <c r="C10" s="65"/>
      <c r="D10" s="64"/>
      <c r="E10" s="66"/>
      <c r="F10" s="64"/>
      <c r="G10" s="283"/>
    </row>
    <row r="11" spans="1:7" ht="14.25">
      <c r="A11" s="63"/>
      <c r="B11" s="64"/>
      <c r="C11" s="65"/>
      <c r="D11" s="64"/>
      <c r="E11" s="66"/>
      <c r="F11" s="64"/>
      <c r="G11" s="67"/>
    </row>
    <row r="12" spans="1:7" ht="14.25">
      <c r="A12" s="63"/>
      <c r="B12" s="64"/>
      <c r="C12" s="65"/>
      <c r="D12" s="64"/>
      <c r="E12" s="66"/>
      <c r="F12" s="64"/>
      <c r="G12" s="67"/>
    </row>
    <row r="13" spans="1:7" ht="14.25">
      <c r="A13" s="63"/>
      <c r="B13" s="64"/>
      <c r="C13" s="65"/>
      <c r="D13" s="64"/>
      <c r="E13" s="66"/>
      <c r="F13" s="64"/>
      <c r="G13" s="67"/>
    </row>
    <row r="14" spans="1:7" ht="14.25">
      <c r="A14" s="63"/>
      <c r="B14" s="64"/>
      <c r="C14" s="65"/>
      <c r="D14" s="64"/>
      <c r="E14" s="66"/>
      <c r="F14" s="64"/>
      <c r="G14" s="67"/>
    </row>
    <row r="15" spans="1:7" ht="14.25">
      <c r="A15" s="63"/>
      <c r="B15" s="64"/>
      <c r="C15" s="65"/>
      <c r="D15" s="64"/>
      <c r="E15" s="66"/>
      <c r="F15" s="64"/>
      <c r="G15" s="67"/>
    </row>
    <row r="16" spans="1:7" ht="14.25">
      <c r="A16" s="63"/>
      <c r="B16" s="64"/>
      <c r="C16" s="65"/>
      <c r="D16" s="64"/>
      <c r="E16" s="66"/>
      <c r="F16" s="64"/>
      <c r="G16" s="67"/>
    </row>
    <row r="17" spans="1:7" ht="14.25">
      <c r="A17" s="63"/>
      <c r="B17" s="64"/>
      <c r="C17" s="65"/>
      <c r="D17" s="64"/>
      <c r="E17" s="66"/>
      <c r="F17" s="64"/>
      <c r="G17" s="67"/>
    </row>
    <row r="18" spans="1:7" ht="14.25">
      <c r="A18" s="63"/>
      <c r="B18" s="64"/>
      <c r="C18" s="65"/>
      <c r="D18" s="64"/>
      <c r="E18" s="66"/>
      <c r="F18" s="64"/>
      <c r="G18" s="67"/>
    </row>
    <row r="19" spans="1:7" ht="14.25">
      <c r="A19" s="63"/>
      <c r="B19" s="64"/>
      <c r="C19" s="65"/>
      <c r="D19" s="64"/>
      <c r="E19" s="66"/>
      <c r="F19" s="64"/>
      <c r="G19" s="67"/>
    </row>
    <row r="20" spans="1:7" ht="14.25">
      <c r="A20" s="63"/>
      <c r="B20" s="64"/>
      <c r="C20" s="65"/>
      <c r="D20" s="64"/>
      <c r="E20" s="66"/>
      <c r="F20" s="64"/>
      <c r="G20" s="67"/>
    </row>
    <row r="21" spans="1:7" ht="14.25">
      <c r="A21" s="63"/>
      <c r="B21" s="64"/>
      <c r="C21" s="65"/>
      <c r="D21" s="64"/>
      <c r="E21" s="66"/>
      <c r="F21" s="64"/>
      <c r="G21" s="67"/>
    </row>
    <row r="22" spans="1:7" ht="14.25">
      <c r="A22" s="63"/>
      <c r="B22" s="64"/>
      <c r="C22" s="65"/>
      <c r="D22" s="64"/>
      <c r="E22" s="66"/>
      <c r="F22" s="64"/>
      <c r="G22" s="67"/>
    </row>
    <row r="23" spans="1:7" ht="14.25">
      <c r="A23" s="63"/>
      <c r="B23" s="64"/>
      <c r="C23" s="65"/>
      <c r="D23" s="64"/>
      <c r="E23" s="66"/>
      <c r="F23" s="64"/>
      <c r="G23" s="67"/>
    </row>
    <row r="24" spans="1:7" ht="14.25">
      <c r="A24" s="63"/>
      <c r="B24" s="64"/>
      <c r="C24" s="65"/>
      <c r="D24" s="64"/>
      <c r="E24" s="66"/>
      <c r="F24" s="64"/>
      <c r="G24" s="67"/>
    </row>
    <row r="25" spans="1:7" ht="14.25">
      <c r="A25" s="63"/>
      <c r="B25" s="64"/>
      <c r="C25" s="65"/>
      <c r="D25" s="64"/>
      <c r="E25" s="66"/>
      <c r="F25" s="64"/>
      <c r="G25" s="67"/>
    </row>
    <row r="26" spans="1:7" ht="14.25">
      <c r="A26" s="63"/>
      <c r="B26" s="64"/>
      <c r="C26" s="65"/>
      <c r="D26" s="64"/>
      <c r="E26" s="66"/>
      <c r="F26" s="64"/>
      <c r="G26" s="67"/>
    </row>
    <row r="27" spans="1:7" ht="12.75">
      <c r="A27" s="67"/>
      <c r="B27" s="67"/>
      <c r="C27" s="67"/>
      <c r="D27" s="67"/>
      <c r="E27" s="67"/>
      <c r="F27" s="67"/>
      <c r="G27" s="67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27" sqref="F27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844</v>
      </c>
      <c r="B3" s="32" t="s">
        <v>58</v>
      </c>
      <c r="C3" s="33">
        <v>15104</v>
      </c>
      <c r="D3" s="32" t="s">
        <v>3</v>
      </c>
      <c r="E3" s="34">
        <v>57395.2</v>
      </c>
      <c r="F3" s="32" t="s">
        <v>854</v>
      </c>
    </row>
    <row r="4" spans="1:6" s="13" customFormat="1" ht="15">
      <c r="A4" s="31"/>
      <c r="B4" s="32" t="s">
        <v>845</v>
      </c>
      <c r="C4" s="33">
        <v>43843</v>
      </c>
      <c r="D4" s="32" t="s">
        <v>3</v>
      </c>
      <c r="E4" s="34">
        <v>166603.4</v>
      </c>
      <c r="F4" s="32" t="s">
        <v>854</v>
      </c>
    </row>
    <row r="5" spans="1:6" s="13" customFormat="1" ht="15">
      <c r="A5" s="31"/>
      <c r="B5" s="32" t="s">
        <v>846</v>
      </c>
      <c r="C5" s="33">
        <v>8997</v>
      </c>
      <c r="D5" s="32" t="s">
        <v>3</v>
      </c>
      <c r="E5" s="34">
        <v>34188.6</v>
      </c>
      <c r="F5" s="32" t="s">
        <v>854</v>
      </c>
    </row>
    <row r="6" spans="1:6" s="13" customFormat="1" ht="15">
      <c r="A6" s="31"/>
      <c r="B6" s="32" t="s">
        <v>847</v>
      </c>
      <c r="C6" s="33">
        <v>1171</v>
      </c>
      <c r="D6" s="32" t="s">
        <v>3</v>
      </c>
      <c r="E6" s="34">
        <v>4449.8</v>
      </c>
      <c r="F6" s="32" t="s">
        <v>854</v>
      </c>
    </row>
    <row r="7" spans="1:6" s="13" customFormat="1" ht="15">
      <c r="A7" s="31"/>
      <c r="B7" s="32" t="s">
        <v>848</v>
      </c>
      <c r="C7" s="33">
        <v>66201</v>
      </c>
      <c r="D7" s="32" t="s">
        <v>3</v>
      </c>
      <c r="E7" s="34">
        <v>250770</v>
      </c>
      <c r="F7" s="32" t="s">
        <v>854</v>
      </c>
    </row>
    <row r="8" spans="1:6" s="13" customFormat="1" ht="15">
      <c r="A8" s="31"/>
      <c r="B8" s="32" t="s">
        <v>849</v>
      </c>
      <c r="C8" s="33">
        <v>4920</v>
      </c>
      <c r="D8" s="32" t="s">
        <v>3</v>
      </c>
      <c r="E8" s="34">
        <v>18696</v>
      </c>
      <c r="F8" s="32" t="s">
        <v>854</v>
      </c>
    </row>
    <row r="9" spans="1:6" s="13" customFormat="1" ht="15">
      <c r="A9" s="31"/>
      <c r="B9" s="32" t="s">
        <v>850</v>
      </c>
      <c r="C9" s="33">
        <v>50908</v>
      </c>
      <c r="D9" s="32" t="s">
        <v>3</v>
      </c>
      <c r="E9" s="34">
        <v>193450</v>
      </c>
      <c r="F9" s="32" t="s">
        <v>854</v>
      </c>
    </row>
    <row r="10" spans="1:6" s="13" customFormat="1" ht="15">
      <c r="A10" s="284" t="s">
        <v>851</v>
      </c>
      <c r="B10" s="32" t="s">
        <v>852</v>
      </c>
      <c r="C10" s="33">
        <v>11873</v>
      </c>
      <c r="D10" s="32" t="s">
        <v>3</v>
      </c>
      <c r="E10" s="34">
        <v>22558.5</v>
      </c>
      <c r="F10" s="32" t="s">
        <v>854</v>
      </c>
    </row>
    <row r="11" spans="1:6" ht="15" thickBot="1">
      <c r="A11" s="31"/>
      <c r="B11" s="32" t="s">
        <v>853</v>
      </c>
      <c r="C11" s="33">
        <v>1806</v>
      </c>
      <c r="D11" s="32" t="s">
        <v>3</v>
      </c>
      <c r="E11" s="34">
        <v>5418</v>
      </c>
      <c r="F11" s="32" t="s">
        <v>854</v>
      </c>
    </row>
    <row r="12" spans="1:7" ht="15" thickBot="1">
      <c r="A12" s="276" t="s">
        <v>12</v>
      </c>
      <c r="B12" s="76"/>
      <c r="C12" s="112">
        <f>SUM(C3:C11)</f>
        <v>204823</v>
      </c>
      <c r="D12" s="76"/>
      <c r="E12" s="113">
        <f>SUM(E3:E11)</f>
        <v>753529.5</v>
      </c>
      <c r="F12" s="76"/>
      <c r="G12" s="67"/>
    </row>
    <row r="13" spans="1:7" ht="14.25">
      <c r="A13" s="63"/>
      <c r="B13" s="64"/>
      <c r="C13" s="65"/>
      <c r="D13" s="64"/>
      <c r="E13" s="66"/>
      <c r="F13" s="64"/>
      <c r="G13" s="67"/>
    </row>
    <row r="14" spans="1:7" ht="14.25">
      <c r="A14" s="63"/>
      <c r="B14" s="64"/>
      <c r="C14" s="65"/>
      <c r="D14" s="64"/>
      <c r="E14" s="66"/>
      <c r="F14" s="64"/>
      <c r="G14" s="67"/>
    </row>
    <row r="15" spans="1:7" ht="14.25">
      <c r="A15" s="63"/>
      <c r="B15" s="64"/>
      <c r="C15" s="65"/>
      <c r="D15" s="64"/>
      <c r="E15" s="66"/>
      <c r="F15" s="64"/>
      <c r="G15" s="67"/>
    </row>
    <row r="16" spans="1:7" ht="14.25">
      <c r="A16" s="63"/>
      <c r="B16" s="64"/>
      <c r="C16" s="65"/>
      <c r="D16" s="64"/>
      <c r="E16" s="66"/>
      <c r="F16" s="64"/>
      <c r="G16" s="67"/>
    </row>
    <row r="17" spans="1:7" ht="14.25">
      <c r="A17" s="63"/>
      <c r="B17" s="64"/>
      <c r="C17" s="65"/>
      <c r="D17" s="64"/>
      <c r="E17" s="66"/>
      <c r="F17" s="64"/>
      <c r="G17" s="67"/>
    </row>
    <row r="18" spans="1:7" ht="14.25">
      <c r="A18" s="63"/>
      <c r="B18" s="64"/>
      <c r="C18" s="65"/>
      <c r="D18" s="64"/>
      <c r="E18" s="66"/>
      <c r="F18" s="64"/>
      <c r="G18" s="67"/>
    </row>
    <row r="19" spans="1:7" ht="14.25">
      <c r="A19" s="63"/>
      <c r="B19" s="64"/>
      <c r="C19" s="65"/>
      <c r="D19" s="64"/>
      <c r="E19" s="66"/>
      <c r="F19" s="64"/>
      <c r="G19" s="67"/>
    </row>
    <row r="20" spans="1:7" ht="14.25">
      <c r="A20" s="63"/>
      <c r="B20" s="64"/>
      <c r="C20" s="65"/>
      <c r="D20" s="64"/>
      <c r="E20" s="66"/>
      <c r="F20" s="64"/>
      <c r="G20" s="67"/>
    </row>
    <row r="21" spans="1:7" ht="14.25">
      <c r="A21" s="63"/>
      <c r="B21" s="64"/>
      <c r="C21" s="65"/>
      <c r="D21" s="64"/>
      <c r="E21" s="66"/>
      <c r="F21" s="64"/>
      <c r="G21" s="67"/>
    </row>
    <row r="22" spans="1:7" ht="14.25">
      <c r="A22" s="63"/>
      <c r="B22" s="64"/>
      <c r="C22" s="65"/>
      <c r="D22" s="64"/>
      <c r="E22" s="66"/>
      <c r="F22" s="64"/>
      <c r="G22" s="67"/>
    </row>
    <row r="23" spans="1:7" ht="14.25">
      <c r="A23" s="63"/>
      <c r="B23" s="64"/>
      <c r="C23" s="65"/>
      <c r="D23" s="64"/>
      <c r="E23" s="66"/>
      <c r="F23" s="64"/>
      <c r="G23" s="67"/>
    </row>
    <row r="24" spans="1:7" ht="14.25">
      <c r="A24" s="63"/>
      <c r="B24" s="64"/>
      <c r="C24" s="65"/>
      <c r="D24" s="64"/>
      <c r="E24" s="66"/>
      <c r="F24" s="64"/>
      <c r="G24" s="67"/>
    </row>
    <row r="25" spans="1:7" ht="14.25">
      <c r="A25" s="63"/>
      <c r="B25" s="64"/>
      <c r="C25" s="65"/>
      <c r="D25" s="64"/>
      <c r="E25" s="66"/>
      <c r="F25" s="64"/>
      <c r="G25" s="67"/>
    </row>
    <row r="26" spans="1:7" ht="14.25">
      <c r="A26" s="63"/>
      <c r="B26" s="64"/>
      <c r="C26" s="65"/>
      <c r="D26" s="64"/>
      <c r="E26" s="66"/>
      <c r="F26" s="64"/>
      <c r="G26" s="67"/>
    </row>
    <row r="27" spans="1:7" ht="12.75">
      <c r="A27" s="67"/>
      <c r="B27" s="67"/>
      <c r="C27" s="67"/>
      <c r="D27" s="67"/>
      <c r="E27" s="67"/>
      <c r="F27" s="67"/>
      <c r="G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80" sqref="A80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  <col min="9" max="9" width="17.25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824</v>
      </c>
      <c r="B3" s="32" t="s">
        <v>825</v>
      </c>
      <c r="C3" s="33">
        <v>4447</v>
      </c>
      <c r="D3" s="32" t="s">
        <v>455</v>
      </c>
      <c r="E3" s="34">
        <v>10673</v>
      </c>
      <c r="F3" s="32" t="s">
        <v>826</v>
      </c>
    </row>
    <row r="4" spans="1:6" s="13" customFormat="1" ht="15">
      <c r="A4" s="31"/>
      <c r="B4" s="32" t="s">
        <v>827</v>
      </c>
      <c r="C4" s="33">
        <v>239</v>
      </c>
      <c r="D4" s="32" t="s">
        <v>455</v>
      </c>
      <c r="E4" s="34">
        <v>574</v>
      </c>
      <c r="F4" s="32" t="s">
        <v>826</v>
      </c>
    </row>
    <row r="5" spans="1:6" s="13" customFormat="1" ht="15">
      <c r="A5" s="31"/>
      <c r="B5" s="32" t="s">
        <v>828</v>
      </c>
      <c r="C5" s="33">
        <v>2208</v>
      </c>
      <c r="D5" s="32" t="s">
        <v>455</v>
      </c>
      <c r="E5" s="34">
        <v>5299</v>
      </c>
      <c r="F5" s="32" t="s">
        <v>826</v>
      </c>
    </row>
    <row r="6" spans="1:6" s="13" customFormat="1" ht="15">
      <c r="A6" s="31"/>
      <c r="B6" s="32" t="s">
        <v>829</v>
      </c>
      <c r="C6" s="33">
        <v>32</v>
      </c>
      <c r="D6" s="32" t="s">
        <v>455</v>
      </c>
      <c r="E6" s="34">
        <v>77</v>
      </c>
      <c r="F6" s="32" t="s">
        <v>826</v>
      </c>
    </row>
    <row r="7" spans="1:6" s="13" customFormat="1" ht="15">
      <c r="A7" s="31"/>
      <c r="B7" s="32" t="s">
        <v>830</v>
      </c>
      <c r="C7" s="33">
        <v>2030</v>
      </c>
      <c r="D7" s="32" t="s">
        <v>479</v>
      </c>
      <c r="E7" s="34">
        <v>10150</v>
      </c>
      <c r="F7" s="32" t="s">
        <v>826</v>
      </c>
    </row>
    <row r="8" spans="1:6" s="13" customFormat="1" ht="15">
      <c r="A8" s="31"/>
      <c r="B8" s="32" t="s">
        <v>831</v>
      </c>
      <c r="C8" s="33">
        <v>114</v>
      </c>
      <c r="D8" s="32" t="s">
        <v>479</v>
      </c>
      <c r="E8" s="34">
        <v>15524</v>
      </c>
      <c r="F8" s="32" t="s">
        <v>826</v>
      </c>
    </row>
    <row r="9" spans="1:9" s="13" customFormat="1" ht="15">
      <c r="A9" s="31"/>
      <c r="B9" s="32" t="s">
        <v>832</v>
      </c>
      <c r="C9" s="33">
        <v>17</v>
      </c>
      <c r="D9" s="32" t="s">
        <v>479</v>
      </c>
      <c r="E9" s="34">
        <v>85</v>
      </c>
      <c r="F9" s="32" t="s">
        <v>826</v>
      </c>
      <c r="I9" s="283"/>
    </row>
    <row r="10" spans="1:9" s="13" customFormat="1" ht="15">
      <c r="A10" s="31"/>
      <c r="B10" s="32" t="s">
        <v>833</v>
      </c>
      <c r="C10" s="33">
        <v>417</v>
      </c>
      <c r="D10" s="32" t="s">
        <v>31</v>
      </c>
      <c r="E10" s="34">
        <v>708900</v>
      </c>
      <c r="F10" s="32" t="s">
        <v>826</v>
      </c>
      <c r="I10" s="283"/>
    </row>
    <row r="11" spans="1:9" ht="14.25">
      <c r="A11" s="31"/>
      <c r="B11" s="32" t="s">
        <v>834</v>
      </c>
      <c r="C11" s="33">
        <v>206</v>
      </c>
      <c r="D11" s="32" t="s">
        <v>31</v>
      </c>
      <c r="E11" s="34">
        <v>350200</v>
      </c>
      <c r="F11" s="32" t="s">
        <v>826</v>
      </c>
      <c r="I11" s="67"/>
    </row>
    <row r="12" spans="1:9" ht="14.25">
      <c r="A12" s="31"/>
      <c r="B12" s="32" t="s">
        <v>835</v>
      </c>
      <c r="C12" s="33">
        <v>4656</v>
      </c>
      <c r="D12" s="32" t="s">
        <v>31</v>
      </c>
      <c r="E12" s="34">
        <v>7915200</v>
      </c>
      <c r="F12" s="32" t="s">
        <v>826</v>
      </c>
      <c r="I12" s="67"/>
    </row>
    <row r="13" spans="1:9" ht="14.25">
      <c r="A13" s="31"/>
      <c r="B13" s="32" t="s">
        <v>836</v>
      </c>
      <c r="C13" s="33">
        <v>3713</v>
      </c>
      <c r="D13" s="32" t="s">
        <v>31</v>
      </c>
      <c r="E13" s="34">
        <v>6312100</v>
      </c>
      <c r="F13" s="32" t="s">
        <v>826</v>
      </c>
      <c r="I13" s="67"/>
    </row>
    <row r="14" spans="1:9" ht="14.25">
      <c r="A14" s="31"/>
      <c r="B14" s="32" t="s">
        <v>837</v>
      </c>
      <c r="C14" s="33">
        <v>20</v>
      </c>
      <c r="D14" s="32" t="s">
        <v>31</v>
      </c>
      <c r="E14" s="34">
        <v>100</v>
      </c>
      <c r="F14" s="32" t="s">
        <v>826</v>
      </c>
      <c r="I14" s="67"/>
    </row>
    <row r="15" spans="1:9" ht="14.25">
      <c r="A15" s="31"/>
      <c r="B15" s="32" t="s">
        <v>838</v>
      </c>
      <c r="C15" s="33">
        <v>92</v>
      </c>
      <c r="D15" s="32" t="s">
        <v>31</v>
      </c>
      <c r="E15" s="34">
        <v>156400</v>
      </c>
      <c r="F15" s="32" t="s">
        <v>826</v>
      </c>
      <c r="I15" s="67"/>
    </row>
    <row r="16" spans="1:9" ht="15.75">
      <c r="A16" s="31"/>
      <c r="B16" s="32" t="s">
        <v>839</v>
      </c>
      <c r="C16" s="33">
        <v>31</v>
      </c>
      <c r="D16" s="32" t="s">
        <v>31</v>
      </c>
      <c r="E16" s="34">
        <v>52700</v>
      </c>
      <c r="F16" s="32" t="s">
        <v>826</v>
      </c>
      <c r="I16" s="473"/>
    </row>
    <row r="17" spans="1:9" ht="15.75">
      <c r="A17" s="31"/>
      <c r="B17" s="32" t="s">
        <v>840</v>
      </c>
      <c r="C17" s="33">
        <v>1509</v>
      </c>
      <c r="D17" s="32" t="s">
        <v>31</v>
      </c>
      <c r="E17" s="34">
        <v>769590</v>
      </c>
      <c r="F17" s="32" t="s">
        <v>826</v>
      </c>
      <c r="I17" s="473"/>
    </row>
    <row r="18" spans="1:9" ht="15.75">
      <c r="A18" s="31"/>
      <c r="B18" s="32" t="s">
        <v>841</v>
      </c>
      <c r="C18" s="33">
        <v>124</v>
      </c>
      <c r="D18" s="32" t="s">
        <v>31</v>
      </c>
      <c r="E18" s="34">
        <v>210800</v>
      </c>
      <c r="F18" s="32" t="s">
        <v>826</v>
      </c>
      <c r="I18" s="473"/>
    </row>
    <row r="19" spans="1:9" ht="15.75">
      <c r="A19" s="31"/>
      <c r="B19" s="32" t="s">
        <v>842</v>
      </c>
      <c r="C19" s="33">
        <v>4751</v>
      </c>
      <c r="D19" s="32" t="s">
        <v>31</v>
      </c>
      <c r="E19" s="34">
        <v>8076700</v>
      </c>
      <c r="F19" s="32" t="s">
        <v>826</v>
      </c>
      <c r="I19" s="473"/>
    </row>
    <row r="20" spans="1:9" ht="15.75">
      <c r="A20" s="31"/>
      <c r="B20" s="32" t="s">
        <v>843</v>
      </c>
      <c r="C20" s="33">
        <v>459</v>
      </c>
      <c r="D20" s="32" t="s">
        <v>31</v>
      </c>
      <c r="E20" s="34">
        <v>780300</v>
      </c>
      <c r="F20" s="32" t="s">
        <v>826</v>
      </c>
      <c r="I20" s="473"/>
    </row>
    <row r="21" spans="1:9" s="550" customFormat="1" ht="11.25">
      <c r="A21" s="456" t="s">
        <v>12</v>
      </c>
      <c r="B21" s="459"/>
      <c r="C21" s="460">
        <f>SUM(C3:C20)</f>
        <v>25065</v>
      </c>
      <c r="D21" s="459"/>
      <c r="E21" s="461">
        <f>SUM(E3:E20)</f>
        <v>25375372</v>
      </c>
      <c r="F21" s="459"/>
      <c r="I21" s="588"/>
    </row>
    <row r="22" spans="1:9" ht="15.75">
      <c r="A22" s="419" t="s">
        <v>824</v>
      </c>
      <c r="B22" s="345">
        <v>1079</v>
      </c>
      <c r="C22" s="345">
        <v>25729</v>
      </c>
      <c r="D22" s="346">
        <v>10</v>
      </c>
      <c r="E22" s="373">
        <v>97770.2</v>
      </c>
      <c r="F22" s="40" t="s">
        <v>1223</v>
      </c>
      <c r="I22" s="473"/>
    </row>
    <row r="23" spans="1:9" ht="15.75">
      <c r="A23" s="357"/>
      <c r="B23" s="349">
        <v>1080</v>
      </c>
      <c r="C23" s="349">
        <v>5599</v>
      </c>
      <c r="D23" s="337">
        <v>10</v>
      </c>
      <c r="E23" s="399">
        <v>21276</v>
      </c>
      <c r="F23" s="32" t="s">
        <v>1223</v>
      </c>
      <c r="I23" s="473"/>
    </row>
    <row r="24" spans="1:9" ht="31.5">
      <c r="A24" s="357"/>
      <c r="B24" s="349" t="s">
        <v>1206</v>
      </c>
      <c r="C24" s="349">
        <v>10689</v>
      </c>
      <c r="D24" s="337">
        <v>10</v>
      </c>
      <c r="E24" s="399">
        <v>10154.55</v>
      </c>
      <c r="F24" s="32" t="s">
        <v>1223</v>
      </c>
      <c r="I24" s="473"/>
    </row>
    <row r="25" spans="1:9" ht="15.75">
      <c r="A25" s="357"/>
      <c r="B25" s="349">
        <v>1143</v>
      </c>
      <c r="C25" s="349">
        <v>752</v>
      </c>
      <c r="D25" s="337">
        <v>10</v>
      </c>
      <c r="E25" s="399">
        <v>2857.6</v>
      </c>
      <c r="F25" s="32" t="s">
        <v>1223</v>
      </c>
      <c r="I25" s="473"/>
    </row>
    <row r="26" spans="1:9" ht="15.75">
      <c r="A26" s="357"/>
      <c r="B26" s="349">
        <v>1144</v>
      </c>
      <c r="C26" s="349">
        <v>94785</v>
      </c>
      <c r="D26" s="337">
        <v>10</v>
      </c>
      <c r="E26" s="399">
        <v>360183</v>
      </c>
      <c r="F26" s="32" t="s">
        <v>1223</v>
      </c>
      <c r="I26" s="473"/>
    </row>
    <row r="27" spans="1:9" ht="15.75">
      <c r="A27" s="357"/>
      <c r="B27" s="349" t="s">
        <v>1207</v>
      </c>
      <c r="C27" s="349">
        <v>55235</v>
      </c>
      <c r="D27" s="337">
        <v>10</v>
      </c>
      <c r="E27" s="399">
        <v>209893</v>
      </c>
      <c r="F27" s="32" t="s">
        <v>1223</v>
      </c>
      <c r="I27" s="473"/>
    </row>
    <row r="28" spans="1:9" ht="15.75">
      <c r="A28" s="357"/>
      <c r="B28" s="349" t="s">
        <v>1208</v>
      </c>
      <c r="C28" s="349">
        <v>497</v>
      </c>
      <c r="D28" s="337">
        <v>10</v>
      </c>
      <c r="E28" s="399">
        <v>1889</v>
      </c>
      <c r="F28" s="32" t="s">
        <v>1223</v>
      </c>
      <c r="I28" s="473"/>
    </row>
    <row r="29" spans="1:9" ht="15.75">
      <c r="A29" s="357"/>
      <c r="B29" s="349">
        <v>1146</v>
      </c>
      <c r="C29" s="349">
        <v>65179</v>
      </c>
      <c r="D29" s="337">
        <v>10</v>
      </c>
      <c r="E29" s="399">
        <v>247680</v>
      </c>
      <c r="F29" s="32" t="s">
        <v>1223</v>
      </c>
      <c r="I29" s="404"/>
    </row>
    <row r="30" spans="1:9" ht="15.75">
      <c r="A30" s="357"/>
      <c r="B30" s="349" t="s">
        <v>1209</v>
      </c>
      <c r="C30" s="349">
        <v>360</v>
      </c>
      <c r="D30" s="337">
        <v>10</v>
      </c>
      <c r="E30" s="399">
        <v>1368</v>
      </c>
      <c r="F30" s="32" t="s">
        <v>1223</v>
      </c>
      <c r="I30" s="473"/>
    </row>
    <row r="31" spans="1:9" ht="15.75">
      <c r="A31" s="357"/>
      <c r="B31" s="349" t="s">
        <v>1210</v>
      </c>
      <c r="C31" s="349">
        <v>449</v>
      </c>
      <c r="D31" s="337">
        <v>10</v>
      </c>
      <c r="E31" s="399">
        <v>1706</v>
      </c>
      <c r="F31" s="32" t="s">
        <v>1223</v>
      </c>
      <c r="I31" s="473"/>
    </row>
    <row r="32" spans="1:9" ht="15.75">
      <c r="A32" s="357"/>
      <c r="B32" s="349">
        <v>1154</v>
      </c>
      <c r="C32" s="349">
        <v>8605</v>
      </c>
      <c r="D32" s="337">
        <v>10</v>
      </c>
      <c r="E32" s="399">
        <v>32699</v>
      </c>
      <c r="F32" s="32" t="s">
        <v>1223</v>
      </c>
      <c r="I32" s="473"/>
    </row>
    <row r="33" spans="1:9" ht="15.75">
      <c r="A33" s="357"/>
      <c r="B33" s="349" t="s">
        <v>1211</v>
      </c>
      <c r="C33" s="349">
        <v>295466</v>
      </c>
      <c r="D33" s="337">
        <v>10</v>
      </c>
      <c r="E33" s="399">
        <v>1122770.8</v>
      </c>
      <c r="F33" s="32" t="s">
        <v>1223</v>
      </c>
      <c r="I33" s="404"/>
    </row>
    <row r="34" spans="1:9" ht="15.75">
      <c r="A34" s="357"/>
      <c r="B34" s="349" t="s">
        <v>1212</v>
      </c>
      <c r="C34" s="349">
        <v>1257</v>
      </c>
      <c r="D34" s="337">
        <v>10</v>
      </c>
      <c r="E34" s="399">
        <v>4777</v>
      </c>
      <c r="F34" s="32" t="s">
        <v>1223</v>
      </c>
      <c r="I34" s="473"/>
    </row>
    <row r="35" spans="1:9" ht="15.75">
      <c r="A35" s="357"/>
      <c r="B35" s="349" t="s">
        <v>1213</v>
      </c>
      <c r="C35" s="349">
        <v>253</v>
      </c>
      <c r="D35" s="337">
        <v>10</v>
      </c>
      <c r="E35" s="349">
        <v>961</v>
      </c>
      <c r="F35" s="32" t="s">
        <v>1223</v>
      </c>
      <c r="I35" s="473"/>
    </row>
    <row r="36" spans="1:9" ht="15.75">
      <c r="A36" s="357"/>
      <c r="B36" s="349" t="s">
        <v>1214</v>
      </c>
      <c r="C36" s="349">
        <v>1465</v>
      </c>
      <c r="D36" s="337">
        <v>10</v>
      </c>
      <c r="E36" s="399">
        <v>5567</v>
      </c>
      <c r="F36" s="32" t="s">
        <v>1223</v>
      </c>
      <c r="I36" s="473"/>
    </row>
    <row r="37" spans="1:9" ht="15.75">
      <c r="A37" s="357"/>
      <c r="B37" s="349" t="s">
        <v>1215</v>
      </c>
      <c r="C37" s="349">
        <v>876</v>
      </c>
      <c r="D37" s="337">
        <v>14</v>
      </c>
      <c r="E37" s="399">
        <v>2628</v>
      </c>
      <c r="F37" s="32" t="s">
        <v>1223</v>
      </c>
      <c r="I37" s="473"/>
    </row>
    <row r="38" spans="1:9" ht="15.75">
      <c r="A38" s="357"/>
      <c r="B38" s="349">
        <v>1158</v>
      </c>
      <c r="C38" s="349">
        <v>2434</v>
      </c>
      <c r="D38" s="337">
        <v>10</v>
      </c>
      <c r="E38" s="399">
        <v>9249</v>
      </c>
      <c r="F38" s="32" t="s">
        <v>1223</v>
      </c>
      <c r="I38" s="473"/>
    </row>
    <row r="39" spans="1:9" ht="15.75">
      <c r="A39" s="357"/>
      <c r="B39" s="349">
        <v>1159</v>
      </c>
      <c r="C39" s="349">
        <v>240</v>
      </c>
      <c r="D39" s="337">
        <v>14</v>
      </c>
      <c r="E39" s="349">
        <v>720</v>
      </c>
      <c r="F39" s="32" t="s">
        <v>1223</v>
      </c>
      <c r="I39" s="473"/>
    </row>
    <row r="40" spans="1:9" ht="15.75">
      <c r="A40" s="357"/>
      <c r="B40" s="349">
        <v>1160</v>
      </c>
      <c r="C40" s="349">
        <v>22099</v>
      </c>
      <c r="D40" s="337">
        <v>14</v>
      </c>
      <c r="E40" s="399">
        <v>66297</v>
      </c>
      <c r="F40" s="32" t="s">
        <v>1223</v>
      </c>
      <c r="I40" s="473"/>
    </row>
    <row r="41" spans="1:9" ht="15.75">
      <c r="A41" s="357"/>
      <c r="B41" s="349">
        <v>1169</v>
      </c>
      <c r="C41" s="349">
        <v>4696</v>
      </c>
      <c r="D41" s="337">
        <v>10</v>
      </c>
      <c r="E41" s="399">
        <v>17845</v>
      </c>
      <c r="F41" s="32" t="s">
        <v>1223</v>
      </c>
      <c r="I41" s="473"/>
    </row>
    <row r="42" spans="1:9" ht="15.75">
      <c r="A42" s="357"/>
      <c r="B42" s="349">
        <v>1170</v>
      </c>
      <c r="C42" s="349">
        <v>5749</v>
      </c>
      <c r="D42" s="337">
        <v>10</v>
      </c>
      <c r="E42" s="399">
        <v>21846</v>
      </c>
      <c r="F42" s="32" t="s">
        <v>1223</v>
      </c>
      <c r="I42" s="473"/>
    </row>
    <row r="43" spans="1:9" ht="15.75">
      <c r="A43" s="357"/>
      <c r="B43" s="349">
        <v>1173</v>
      </c>
      <c r="C43" s="349">
        <v>4248</v>
      </c>
      <c r="D43" s="337">
        <v>10</v>
      </c>
      <c r="E43" s="399">
        <v>97014.5</v>
      </c>
      <c r="F43" s="32" t="s">
        <v>1223</v>
      </c>
      <c r="I43" s="473"/>
    </row>
    <row r="44" spans="1:9" ht="15.75">
      <c r="A44" s="357"/>
      <c r="B44" s="349">
        <v>1178</v>
      </c>
      <c r="C44" s="349">
        <v>10110</v>
      </c>
      <c r="D44" s="337">
        <v>10</v>
      </c>
      <c r="E44" s="399">
        <v>38418</v>
      </c>
      <c r="F44" s="32" t="s">
        <v>1223</v>
      </c>
      <c r="I44" s="473"/>
    </row>
    <row r="45" spans="1:9" ht="15.75">
      <c r="A45" s="72"/>
      <c r="B45" s="349">
        <v>1182</v>
      </c>
      <c r="C45" s="349">
        <v>608</v>
      </c>
      <c r="D45" s="337">
        <v>10</v>
      </c>
      <c r="E45" s="399">
        <v>2310</v>
      </c>
      <c r="F45" s="32" t="s">
        <v>1223</v>
      </c>
      <c r="I45" s="473"/>
    </row>
    <row r="46" spans="1:9" ht="15.75">
      <c r="A46" s="72"/>
      <c r="B46" s="349">
        <v>1183</v>
      </c>
      <c r="C46" s="349">
        <v>12213</v>
      </c>
      <c r="D46" s="337">
        <v>10</v>
      </c>
      <c r="E46" s="399">
        <v>278856</v>
      </c>
      <c r="F46" s="32" t="s">
        <v>1223</v>
      </c>
      <c r="I46" s="473"/>
    </row>
    <row r="47" spans="1:9" ht="15.75">
      <c r="A47" s="72"/>
      <c r="B47" s="349">
        <v>1184</v>
      </c>
      <c r="C47" s="349">
        <v>11730</v>
      </c>
      <c r="D47" s="337">
        <v>10</v>
      </c>
      <c r="E47" s="399">
        <v>267828.5</v>
      </c>
      <c r="F47" s="32" t="s">
        <v>1223</v>
      </c>
      <c r="I47" s="473"/>
    </row>
    <row r="48" spans="1:9" ht="15.75">
      <c r="A48" s="72"/>
      <c r="B48" s="349">
        <v>1190</v>
      </c>
      <c r="C48" s="349">
        <v>10872</v>
      </c>
      <c r="D48" s="337">
        <v>10</v>
      </c>
      <c r="E48" s="399">
        <v>248241</v>
      </c>
      <c r="F48" s="32" t="s">
        <v>1223</v>
      </c>
      <c r="I48" s="473"/>
    </row>
    <row r="49" spans="1:9" ht="15.75">
      <c r="A49" s="72"/>
      <c r="B49" s="349">
        <v>1192</v>
      </c>
      <c r="C49" s="349">
        <v>9362</v>
      </c>
      <c r="D49" s="337">
        <v>10</v>
      </c>
      <c r="E49" s="399">
        <v>35576</v>
      </c>
      <c r="F49" s="32" t="s">
        <v>1223</v>
      </c>
      <c r="I49" s="473"/>
    </row>
    <row r="50" spans="1:9" ht="15.75">
      <c r="A50" s="72"/>
      <c r="B50" s="349" t="s">
        <v>1216</v>
      </c>
      <c r="C50" s="349">
        <v>38456</v>
      </c>
      <c r="D50" s="337">
        <v>10</v>
      </c>
      <c r="E50" s="399">
        <v>146133</v>
      </c>
      <c r="F50" s="32" t="s">
        <v>1223</v>
      </c>
      <c r="I50" s="473"/>
    </row>
    <row r="51" spans="1:9" ht="15.75">
      <c r="A51" s="72"/>
      <c r="B51" s="349" t="s">
        <v>1217</v>
      </c>
      <c r="C51" s="349">
        <v>4181</v>
      </c>
      <c r="D51" s="337">
        <v>10</v>
      </c>
      <c r="E51" s="399">
        <v>15888</v>
      </c>
      <c r="F51" s="32" t="s">
        <v>1223</v>
      </c>
      <c r="I51" s="473"/>
    </row>
    <row r="52" spans="1:9" ht="15.75">
      <c r="A52" s="72"/>
      <c r="B52" s="349" t="s">
        <v>1218</v>
      </c>
      <c r="C52" s="349">
        <v>12998</v>
      </c>
      <c r="D52" s="337">
        <v>10</v>
      </c>
      <c r="E52" s="399">
        <v>49392</v>
      </c>
      <c r="F52" s="32" t="s">
        <v>1223</v>
      </c>
      <c r="I52" s="473"/>
    </row>
    <row r="53" spans="1:9" ht="15.75">
      <c r="A53" s="72"/>
      <c r="B53" s="349">
        <v>1195</v>
      </c>
      <c r="C53" s="349">
        <v>805</v>
      </c>
      <c r="D53" s="337">
        <v>14</v>
      </c>
      <c r="E53" s="399">
        <v>2415</v>
      </c>
      <c r="F53" s="32" t="s">
        <v>1223</v>
      </c>
      <c r="I53" s="473"/>
    </row>
    <row r="54" spans="1:9" ht="15.75">
      <c r="A54" s="72"/>
      <c r="B54" s="349">
        <v>1196</v>
      </c>
      <c r="C54" s="349">
        <v>37049</v>
      </c>
      <c r="D54" s="337">
        <v>10</v>
      </c>
      <c r="E54" s="399">
        <v>140786</v>
      </c>
      <c r="F54" s="32" t="s">
        <v>1223</v>
      </c>
      <c r="I54" s="473"/>
    </row>
    <row r="55" spans="1:9" ht="15.75">
      <c r="A55" s="72"/>
      <c r="B55" s="349">
        <v>1197</v>
      </c>
      <c r="C55" s="349">
        <v>11297</v>
      </c>
      <c r="D55" s="337">
        <v>10</v>
      </c>
      <c r="E55" s="399">
        <v>42929</v>
      </c>
      <c r="F55" s="32" t="s">
        <v>1223</v>
      </c>
      <c r="I55" s="473"/>
    </row>
    <row r="56" spans="1:9" ht="15.75">
      <c r="A56" s="72"/>
      <c r="B56" s="349">
        <v>1198</v>
      </c>
      <c r="C56" s="349">
        <v>9627</v>
      </c>
      <c r="D56" s="337">
        <v>10</v>
      </c>
      <c r="E56" s="399">
        <v>36583</v>
      </c>
      <c r="F56" s="32" t="s">
        <v>1223</v>
      </c>
      <c r="I56" s="473"/>
    </row>
    <row r="57" spans="1:9" ht="15.75">
      <c r="A57" s="72"/>
      <c r="B57" s="349">
        <v>1199</v>
      </c>
      <c r="C57" s="349">
        <v>22822</v>
      </c>
      <c r="D57" s="337">
        <v>10</v>
      </c>
      <c r="E57" s="399">
        <v>86724</v>
      </c>
      <c r="F57" s="32" t="s">
        <v>1223</v>
      </c>
      <c r="I57" s="473"/>
    </row>
    <row r="58" spans="1:9" ht="15.75">
      <c r="A58" s="72"/>
      <c r="B58" s="349">
        <v>1200</v>
      </c>
      <c r="C58" s="349">
        <v>2121</v>
      </c>
      <c r="D58" s="337">
        <v>10</v>
      </c>
      <c r="E58" s="399">
        <v>8060</v>
      </c>
      <c r="F58" s="32" t="s">
        <v>1223</v>
      </c>
      <c r="I58" s="473"/>
    </row>
    <row r="59" spans="1:9" ht="15.75">
      <c r="A59" s="72"/>
      <c r="B59" s="349">
        <v>1201</v>
      </c>
      <c r="C59" s="349">
        <v>2975</v>
      </c>
      <c r="D59" s="337">
        <v>10</v>
      </c>
      <c r="E59" s="399">
        <v>11305</v>
      </c>
      <c r="F59" s="32" t="s">
        <v>1223</v>
      </c>
      <c r="I59" s="473"/>
    </row>
    <row r="60" spans="1:9" ht="15.75">
      <c r="A60" s="72"/>
      <c r="B60" s="349">
        <v>1202</v>
      </c>
      <c r="C60" s="349">
        <v>186995</v>
      </c>
      <c r="D60" s="337">
        <v>10</v>
      </c>
      <c r="E60" s="399">
        <v>710581</v>
      </c>
      <c r="F60" s="32" t="s">
        <v>1223</v>
      </c>
      <c r="I60" s="473"/>
    </row>
    <row r="61" spans="1:9" ht="15.75">
      <c r="A61" s="72"/>
      <c r="B61" s="349">
        <v>1203</v>
      </c>
      <c r="C61" s="349">
        <v>3809</v>
      </c>
      <c r="D61" s="337">
        <v>14</v>
      </c>
      <c r="E61" s="399">
        <v>11427</v>
      </c>
      <c r="F61" s="32" t="s">
        <v>1223</v>
      </c>
      <c r="I61" s="473"/>
    </row>
    <row r="62" spans="1:9" ht="15.75">
      <c r="A62" s="72"/>
      <c r="B62" s="349" t="s">
        <v>1219</v>
      </c>
      <c r="C62" s="349">
        <v>230062</v>
      </c>
      <c r="D62" s="337">
        <v>10</v>
      </c>
      <c r="E62" s="399">
        <v>874236</v>
      </c>
      <c r="F62" s="32" t="s">
        <v>1223</v>
      </c>
      <c r="I62" s="473"/>
    </row>
    <row r="63" spans="1:9" ht="15.75">
      <c r="A63" s="72"/>
      <c r="B63" s="349">
        <v>1205</v>
      </c>
      <c r="C63" s="349">
        <v>7809</v>
      </c>
      <c r="D63" s="337">
        <v>10</v>
      </c>
      <c r="E63" s="399">
        <v>29674</v>
      </c>
      <c r="F63" s="32" t="s">
        <v>1223</v>
      </c>
      <c r="I63" s="473"/>
    </row>
    <row r="64" spans="1:9" ht="15.75">
      <c r="A64" s="72"/>
      <c r="B64" s="349">
        <v>1206</v>
      </c>
      <c r="C64" s="349">
        <v>882</v>
      </c>
      <c r="D64" s="337">
        <v>10</v>
      </c>
      <c r="E64" s="399">
        <v>3352</v>
      </c>
      <c r="F64" s="32" t="s">
        <v>1223</v>
      </c>
      <c r="I64" s="473"/>
    </row>
    <row r="65" spans="1:9" ht="31.5">
      <c r="A65" s="72"/>
      <c r="B65" s="349" t="s">
        <v>1220</v>
      </c>
      <c r="C65" s="349">
        <v>10345</v>
      </c>
      <c r="D65" s="337">
        <v>10</v>
      </c>
      <c r="E65" s="399">
        <v>31448.8</v>
      </c>
      <c r="F65" s="32" t="s">
        <v>1223</v>
      </c>
      <c r="I65" s="473"/>
    </row>
    <row r="66" spans="1:9" ht="15.75">
      <c r="A66" s="72"/>
      <c r="B66" s="349">
        <v>1210</v>
      </c>
      <c r="C66" s="349">
        <v>7358</v>
      </c>
      <c r="D66" s="337">
        <v>10</v>
      </c>
      <c r="E66" s="399">
        <v>27960</v>
      </c>
      <c r="F66" s="32" t="s">
        <v>1223</v>
      </c>
      <c r="I66" s="473"/>
    </row>
    <row r="67" spans="1:9" ht="15.75">
      <c r="A67" s="72"/>
      <c r="B67" s="349">
        <v>1211</v>
      </c>
      <c r="C67" s="349">
        <v>5867</v>
      </c>
      <c r="D67" s="337">
        <v>10</v>
      </c>
      <c r="E67" s="399">
        <v>22295</v>
      </c>
      <c r="F67" s="32" t="s">
        <v>1223</v>
      </c>
      <c r="I67" s="473"/>
    </row>
    <row r="68" spans="1:9" ht="15.75">
      <c r="A68" s="72"/>
      <c r="B68" s="349" t="s">
        <v>1221</v>
      </c>
      <c r="C68" s="349">
        <v>184169</v>
      </c>
      <c r="D68" s="337">
        <v>10</v>
      </c>
      <c r="E68" s="399">
        <v>699842.6</v>
      </c>
      <c r="F68" s="32" t="s">
        <v>1223</v>
      </c>
      <c r="I68" s="473"/>
    </row>
    <row r="69" spans="1:9" ht="15.75">
      <c r="A69" s="72"/>
      <c r="B69" s="349" t="s">
        <v>1222</v>
      </c>
      <c r="C69" s="349">
        <v>1033</v>
      </c>
      <c r="D69" s="337">
        <v>10</v>
      </c>
      <c r="E69" s="399">
        <v>3925</v>
      </c>
      <c r="F69" s="32" t="s">
        <v>1223</v>
      </c>
      <c r="I69" s="473"/>
    </row>
    <row r="70" spans="1:9" ht="15.75">
      <c r="A70" s="72"/>
      <c r="B70" s="349">
        <v>1229</v>
      </c>
      <c r="C70" s="349">
        <v>42671</v>
      </c>
      <c r="D70" s="337">
        <v>10</v>
      </c>
      <c r="E70" s="399">
        <v>162150</v>
      </c>
      <c r="F70" s="32" t="s">
        <v>1223</v>
      </c>
      <c r="I70" s="473"/>
    </row>
    <row r="71" spans="1:9" ht="15.75">
      <c r="A71" s="72"/>
      <c r="B71" s="349">
        <v>1230</v>
      </c>
      <c r="C71" s="349">
        <v>164830</v>
      </c>
      <c r="D71" s="337">
        <v>10</v>
      </c>
      <c r="E71" s="399">
        <v>626354</v>
      </c>
      <c r="F71" s="32" t="s">
        <v>1223</v>
      </c>
      <c r="I71" s="473"/>
    </row>
    <row r="72" spans="1:9" ht="15.75">
      <c r="A72" s="72"/>
      <c r="B72" s="349">
        <v>1231</v>
      </c>
      <c r="C72" s="349">
        <v>62515</v>
      </c>
      <c r="D72" s="337">
        <v>10</v>
      </c>
      <c r="E72" s="399">
        <v>237557</v>
      </c>
      <c r="F72" s="32" t="s">
        <v>1223</v>
      </c>
      <c r="I72" s="474"/>
    </row>
    <row r="73" spans="1:9" ht="15.75">
      <c r="A73" s="72"/>
      <c r="B73" s="349">
        <v>1235</v>
      </c>
      <c r="C73" s="349">
        <v>30607</v>
      </c>
      <c r="D73" s="337">
        <v>10</v>
      </c>
      <c r="E73" s="399">
        <v>116307</v>
      </c>
      <c r="F73" s="32" t="s">
        <v>1223</v>
      </c>
      <c r="I73" s="67"/>
    </row>
    <row r="74" spans="1:9" ht="15.75">
      <c r="A74" s="72"/>
      <c r="B74" s="349">
        <v>1239</v>
      </c>
      <c r="C74" s="349">
        <v>56600</v>
      </c>
      <c r="D74" s="337">
        <v>10</v>
      </c>
      <c r="E74" s="399">
        <v>215080</v>
      </c>
      <c r="F74" s="32" t="s">
        <v>1223</v>
      </c>
      <c r="I74" s="67"/>
    </row>
    <row r="75" spans="1:9" ht="15.75">
      <c r="A75" s="72"/>
      <c r="B75" s="349">
        <v>1242</v>
      </c>
      <c r="C75" s="349">
        <v>44072</v>
      </c>
      <c r="D75" s="337">
        <v>10</v>
      </c>
      <c r="E75" s="399">
        <v>167474</v>
      </c>
      <c r="F75" s="32" t="s">
        <v>1223</v>
      </c>
      <c r="I75" s="67"/>
    </row>
    <row r="76" spans="1:9" ht="15.75">
      <c r="A76" s="72"/>
      <c r="B76" s="349">
        <v>1244</v>
      </c>
      <c r="C76" s="349">
        <v>107845</v>
      </c>
      <c r="D76" s="337">
        <v>10</v>
      </c>
      <c r="E76" s="399">
        <v>409811</v>
      </c>
      <c r="F76" s="32" t="s">
        <v>1223</v>
      </c>
      <c r="I76" s="67"/>
    </row>
    <row r="77" spans="1:9" ht="15.75">
      <c r="A77" s="173"/>
      <c r="B77" s="352">
        <v>1245</v>
      </c>
      <c r="C77" s="352">
        <v>86993</v>
      </c>
      <c r="D77" s="353">
        <v>10</v>
      </c>
      <c r="E77" s="400">
        <v>330573</v>
      </c>
      <c r="F77" s="211" t="s">
        <v>1223</v>
      </c>
      <c r="I77" s="67"/>
    </row>
    <row r="78" spans="1:9" s="406" customFormat="1" ht="12.75" thickBot="1">
      <c r="A78" s="589" t="s">
        <v>12</v>
      </c>
      <c r="B78" s="581"/>
      <c r="C78" s="581">
        <f>SUM(C22:C77)</f>
        <v>2038350</v>
      </c>
      <c r="D78" s="582"/>
      <c r="E78" s="583">
        <f>SUM(E45:E77)</f>
        <v>6053073.9</v>
      </c>
      <c r="F78" s="590"/>
      <c r="I78" s="425"/>
    </row>
    <row r="79" spans="1:9" ht="13.5" thickBot="1">
      <c r="A79" s="147" t="s">
        <v>24</v>
      </c>
      <c r="B79" s="147"/>
      <c r="C79" s="565">
        <f>C21+C78</f>
        <v>2063415</v>
      </c>
      <c r="D79" s="147"/>
      <c r="E79" s="455">
        <f>E21+E78</f>
        <v>31428445.9</v>
      </c>
      <c r="F79" s="147"/>
      <c r="I79" s="67"/>
    </row>
    <row r="80" ht="12.75">
      <c r="I80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15" sqref="F15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  <col min="7" max="7" width="10.75390625" style="0" customWidth="1"/>
    <col min="8" max="8" width="10.625" style="0" customWidth="1"/>
    <col min="9" max="9" width="9.75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763</v>
      </c>
      <c r="B3" s="32" t="s">
        <v>764</v>
      </c>
      <c r="C3" s="33">
        <v>28639</v>
      </c>
      <c r="D3" s="32" t="s">
        <v>3</v>
      </c>
      <c r="E3" s="34">
        <v>108828</v>
      </c>
      <c r="F3" s="32" t="s">
        <v>765</v>
      </c>
    </row>
    <row r="4" spans="1:9" s="13" customFormat="1" ht="45">
      <c r="A4" s="31"/>
      <c r="B4" s="32" t="s">
        <v>766</v>
      </c>
      <c r="C4" s="33">
        <v>58033</v>
      </c>
      <c r="D4" s="32" t="s">
        <v>3</v>
      </c>
      <c r="E4" s="34">
        <v>220524.8</v>
      </c>
      <c r="F4" s="32" t="s">
        <v>765</v>
      </c>
      <c r="G4" s="471" t="s">
        <v>1416</v>
      </c>
      <c r="H4" s="22"/>
      <c r="I4" s="313"/>
    </row>
    <row r="5" spans="1:9" s="13" customFormat="1" ht="15">
      <c r="A5" s="31"/>
      <c r="B5" s="32" t="s">
        <v>1415</v>
      </c>
      <c r="C5" s="33">
        <v>1369</v>
      </c>
      <c r="D5" s="32" t="s">
        <v>31</v>
      </c>
      <c r="E5" s="34">
        <v>5202.2</v>
      </c>
      <c r="F5" s="32"/>
      <c r="G5" s="471"/>
      <c r="H5" s="22"/>
      <c r="I5" s="313"/>
    </row>
    <row r="6" spans="1:6" s="13" customFormat="1" ht="15">
      <c r="A6" s="146" t="s">
        <v>12</v>
      </c>
      <c r="B6" s="36"/>
      <c r="C6" s="37">
        <f>SUM(C3:C4)</f>
        <v>86672</v>
      </c>
      <c r="D6" s="36"/>
      <c r="E6" s="38">
        <f>SUM(E3:E4)</f>
        <v>329352.8</v>
      </c>
      <c r="F6" s="36"/>
    </row>
    <row r="7" spans="1:7" s="13" customFormat="1" ht="15">
      <c r="A7" s="282"/>
      <c r="B7" s="64"/>
      <c r="C7" s="65"/>
      <c r="D7" s="64"/>
      <c r="E7" s="66"/>
      <c r="F7" s="64"/>
      <c r="G7" s="283"/>
    </row>
    <row r="8" spans="1:7" s="13" customFormat="1" ht="15">
      <c r="A8" s="63"/>
      <c r="B8" s="64"/>
      <c r="C8" s="65"/>
      <c r="D8" s="64"/>
      <c r="E8" s="66"/>
      <c r="F8" s="64"/>
      <c r="G8" s="283"/>
    </row>
    <row r="9" spans="1:7" s="13" customFormat="1" ht="15">
      <c r="A9" s="63"/>
      <c r="B9" s="64"/>
      <c r="C9" s="65"/>
      <c r="D9" s="64"/>
      <c r="E9" s="66"/>
      <c r="F9" s="64"/>
      <c r="G9" s="283"/>
    </row>
    <row r="10" spans="1:7" s="13" customFormat="1" ht="15">
      <c r="A10" s="63"/>
      <c r="B10" s="64"/>
      <c r="C10" s="65"/>
      <c r="D10" s="64"/>
      <c r="E10" s="66"/>
      <c r="F10" s="64"/>
      <c r="G10" s="283"/>
    </row>
    <row r="11" spans="1:7" s="13" customFormat="1" ht="15">
      <c r="A11" s="63"/>
      <c r="B11" s="64"/>
      <c r="C11" s="65"/>
      <c r="D11" s="64"/>
      <c r="E11" s="66"/>
      <c r="F11" s="64"/>
      <c r="G11" s="283"/>
    </row>
    <row r="12" spans="1:7" ht="14.25">
      <c r="A12" s="63"/>
      <c r="B12" s="64"/>
      <c r="C12" s="65"/>
      <c r="D12" s="64"/>
      <c r="E12" s="66"/>
      <c r="F12" s="64"/>
      <c r="G12" s="67"/>
    </row>
    <row r="13" spans="1:7" ht="14.25">
      <c r="A13" s="63"/>
      <c r="B13" s="64"/>
      <c r="C13" s="65"/>
      <c r="D13" s="64"/>
      <c r="E13" s="66"/>
      <c r="F13" s="64"/>
      <c r="G13" s="67"/>
    </row>
    <row r="14" spans="1:7" ht="14.25">
      <c r="A14" s="63"/>
      <c r="B14" s="64"/>
      <c r="C14" s="65"/>
      <c r="D14" s="64"/>
      <c r="E14" s="66"/>
      <c r="F14" s="64"/>
      <c r="G14" s="67"/>
    </row>
    <row r="15" spans="1:7" ht="14.25">
      <c r="A15" s="63"/>
      <c r="B15" s="64"/>
      <c r="C15" s="65"/>
      <c r="D15" s="64"/>
      <c r="E15" s="66"/>
      <c r="F15" s="64"/>
      <c r="G15" s="67"/>
    </row>
    <row r="16" spans="1:7" ht="14.25">
      <c r="A16" s="63"/>
      <c r="B16" s="64"/>
      <c r="C16" s="65"/>
      <c r="D16" s="64"/>
      <c r="E16" s="66"/>
      <c r="F16" s="64"/>
      <c r="G16" s="67"/>
    </row>
    <row r="17" spans="1:7" ht="14.25">
      <c r="A17" s="63"/>
      <c r="B17" s="64"/>
      <c r="C17" s="65"/>
      <c r="D17" s="64"/>
      <c r="E17" s="66"/>
      <c r="F17" s="64"/>
      <c r="G17" s="67"/>
    </row>
    <row r="18" spans="1:7" ht="14.25">
      <c r="A18" s="63"/>
      <c r="B18" s="64"/>
      <c r="C18" s="65"/>
      <c r="D18" s="64"/>
      <c r="E18" s="66"/>
      <c r="F18" s="64"/>
      <c r="G18" s="67"/>
    </row>
    <row r="19" spans="1:7" ht="14.25">
      <c r="A19" s="63"/>
      <c r="B19" s="64"/>
      <c r="C19" s="65"/>
      <c r="D19" s="64"/>
      <c r="E19" s="66"/>
      <c r="F19" s="64"/>
      <c r="G19" s="67"/>
    </row>
    <row r="20" spans="1:7" ht="14.25">
      <c r="A20" s="63"/>
      <c r="B20" s="64"/>
      <c r="C20" s="65"/>
      <c r="D20" s="64"/>
      <c r="E20" s="66"/>
      <c r="F20" s="64"/>
      <c r="G20" s="67"/>
    </row>
    <row r="21" spans="1:7" ht="14.25">
      <c r="A21" s="63"/>
      <c r="B21" s="64"/>
      <c r="C21" s="65"/>
      <c r="D21" s="64"/>
      <c r="E21" s="66"/>
      <c r="F21" s="64"/>
      <c r="G21" s="67"/>
    </row>
    <row r="22" spans="1:7" ht="14.25">
      <c r="A22" s="63"/>
      <c r="B22" s="64"/>
      <c r="C22" s="65"/>
      <c r="D22" s="64"/>
      <c r="E22" s="66"/>
      <c r="F22" s="64"/>
      <c r="G22" s="67"/>
    </row>
    <row r="23" spans="1:7" ht="14.25">
      <c r="A23" s="63"/>
      <c r="B23" s="64"/>
      <c r="C23" s="65"/>
      <c r="D23" s="64"/>
      <c r="E23" s="66"/>
      <c r="F23" s="64"/>
      <c r="G23" s="67"/>
    </row>
    <row r="24" spans="1:7" ht="14.25">
      <c r="A24" s="63"/>
      <c r="B24" s="64"/>
      <c r="C24" s="65"/>
      <c r="D24" s="64"/>
      <c r="E24" s="66"/>
      <c r="F24" s="64"/>
      <c r="G24" s="67"/>
    </row>
    <row r="25" spans="1:7" ht="14.25">
      <c r="A25" s="63"/>
      <c r="B25" s="64"/>
      <c r="C25" s="65"/>
      <c r="D25" s="64"/>
      <c r="E25" s="66"/>
      <c r="F25" s="64"/>
      <c r="G25" s="67"/>
    </row>
    <row r="26" spans="1:7" ht="14.25">
      <c r="A26" s="63"/>
      <c r="B26" s="64"/>
      <c r="C26" s="65"/>
      <c r="D26" s="64"/>
      <c r="E26" s="66"/>
      <c r="F26" s="64"/>
      <c r="G26" s="67"/>
    </row>
    <row r="27" spans="1:7" ht="14.25">
      <c r="A27" s="63"/>
      <c r="B27" s="64"/>
      <c r="C27" s="65"/>
      <c r="D27" s="64"/>
      <c r="E27" s="66"/>
      <c r="F27" s="64"/>
      <c r="G27" s="67"/>
    </row>
    <row r="28" spans="1:7" ht="12.75">
      <c r="A28" s="67"/>
      <c r="B28" s="67"/>
      <c r="C28" s="67"/>
      <c r="D28" s="67"/>
      <c r="E28" s="67"/>
      <c r="F28" s="67"/>
      <c r="G28" s="67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3" sqref="B3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79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1417</v>
      </c>
      <c r="B3" s="335" t="s">
        <v>228</v>
      </c>
      <c r="C3" s="336">
        <v>3646</v>
      </c>
      <c r="D3" s="337">
        <v>10</v>
      </c>
      <c r="E3" s="548">
        <v>69547</v>
      </c>
      <c r="F3" s="32" t="s">
        <v>1114</v>
      </c>
    </row>
    <row r="4" spans="1:6" s="13" customFormat="1" ht="15.75">
      <c r="A4" s="31"/>
      <c r="B4" s="335" t="s">
        <v>1106</v>
      </c>
      <c r="C4" s="336">
        <v>168</v>
      </c>
      <c r="D4" s="337">
        <v>10</v>
      </c>
      <c r="E4" s="548">
        <v>3210</v>
      </c>
      <c r="F4" s="32" t="s">
        <v>1114</v>
      </c>
    </row>
    <row r="5" spans="1:6" s="13" customFormat="1" ht="15.75">
      <c r="A5" s="31"/>
      <c r="B5" s="335" t="s">
        <v>1107</v>
      </c>
      <c r="C5" s="336">
        <v>5280</v>
      </c>
      <c r="D5" s="337">
        <v>10</v>
      </c>
      <c r="E5" s="548">
        <v>100716</v>
      </c>
      <c r="F5" s="32" t="s">
        <v>1114</v>
      </c>
    </row>
    <row r="6" spans="1:10" s="13" customFormat="1" ht="15.75">
      <c r="A6" s="31"/>
      <c r="B6" s="335" t="s">
        <v>219</v>
      </c>
      <c r="C6" s="336">
        <v>516</v>
      </c>
      <c r="D6" s="337">
        <v>10</v>
      </c>
      <c r="E6" s="548">
        <v>9848</v>
      </c>
      <c r="F6" s="32" t="s">
        <v>1114</v>
      </c>
      <c r="J6" s="404"/>
    </row>
    <row r="7" spans="1:10" s="13" customFormat="1" ht="15.75">
      <c r="A7" s="31"/>
      <c r="B7" s="335" t="s">
        <v>1108</v>
      </c>
      <c r="C7" s="336">
        <v>9773</v>
      </c>
      <c r="D7" s="337">
        <v>10</v>
      </c>
      <c r="E7" s="548">
        <v>186425</v>
      </c>
      <c r="F7" s="32" t="s">
        <v>1114</v>
      </c>
      <c r="J7" s="404"/>
    </row>
    <row r="8" spans="1:10" s="13" customFormat="1" ht="15.75">
      <c r="A8" s="31"/>
      <c r="B8" s="335" t="s">
        <v>1109</v>
      </c>
      <c r="C8" s="336">
        <v>60</v>
      </c>
      <c r="D8" s="337">
        <v>10</v>
      </c>
      <c r="E8" s="548">
        <v>1150</v>
      </c>
      <c r="F8" s="32" t="s">
        <v>1114</v>
      </c>
      <c r="J8" s="404"/>
    </row>
    <row r="9" spans="1:10" s="13" customFormat="1" ht="15.75">
      <c r="A9" s="31"/>
      <c r="B9" s="335" t="s">
        <v>1110</v>
      </c>
      <c r="C9" s="336">
        <v>96</v>
      </c>
      <c r="D9" s="337">
        <v>10</v>
      </c>
      <c r="E9" s="548">
        <v>1836</v>
      </c>
      <c r="F9" s="32" t="s">
        <v>1114</v>
      </c>
      <c r="J9" s="404"/>
    </row>
    <row r="10" spans="1:10" s="13" customFormat="1" ht="15.75">
      <c r="A10" s="31"/>
      <c r="B10" s="335" t="s">
        <v>1111</v>
      </c>
      <c r="C10" s="336">
        <v>21</v>
      </c>
      <c r="D10" s="337">
        <v>10</v>
      </c>
      <c r="E10" s="548">
        <v>420</v>
      </c>
      <c r="F10" s="32" t="s">
        <v>1114</v>
      </c>
      <c r="J10" s="404"/>
    </row>
    <row r="11" spans="1:10" ht="15.75">
      <c r="A11" s="31"/>
      <c r="B11" s="335" t="s">
        <v>1112</v>
      </c>
      <c r="C11" s="336">
        <v>14</v>
      </c>
      <c r="D11" s="337">
        <v>10</v>
      </c>
      <c r="E11" s="548">
        <v>267</v>
      </c>
      <c r="F11" s="32" t="s">
        <v>1114</v>
      </c>
      <c r="J11" s="404"/>
    </row>
    <row r="12" spans="1:10" ht="15.75">
      <c r="A12" s="31"/>
      <c r="B12" s="335" t="s">
        <v>1113</v>
      </c>
      <c r="C12" s="336">
        <v>130</v>
      </c>
      <c r="D12" s="337">
        <v>10</v>
      </c>
      <c r="E12" s="548">
        <v>2485</v>
      </c>
      <c r="F12" s="32" t="s">
        <v>1114</v>
      </c>
      <c r="J12" s="404"/>
    </row>
    <row r="13" spans="1:10" ht="15.75">
      <c r="A13" s="31"/>
      <c r="B13" s="335" t="s">
        <v>1505</v>
      </c>
      <c r="C13" s="336">
        <v>32967</v>
      </c>
      <c r="D13" s="337">
        <v>10</v>
      </c>
      <c r="E13" s="549">
        <v>628846</v>
      </c>
      <c r="F13" s="32" t="s">
        <v>1114</v>
      </c>
      <c r="J13" s="404"/>
    </row>
    <row r="14" spans="1:10" s="406" customFormat="1" ht="12">
      <c r="A14" s="265" t="s">
        <v>12</v>
      </c>
      <c r="B14" s="402"/>
      <c r="C14" s="402">
        <v>52671</v>
      </c>
      <c r="D14" s="401"/>
      <c r="E14" s="551">
        <f>SUM(E3:E13)</f>
        <v>1004750</v>
      </c>
      <c r="F14" s="17"/>
      <c r="J14" s="407"/>
    </row>
    <row r="15" spans="1:10" ht="15.75">
      <c r="A15" s="236"/>
      <c r="B15" s="345">
        <v>263</v>
      </c>
      <c r="C15" s="345">
        <v>8815</v>
      </c>
      <c r="D15" s="346">
        <v>10</v>
      </c>
      <c r="E15" s="347">
        <v>33497</v>
      </c>
      <c r="F15" s="40" t="s">
        <v>1504</v>
      </c>
      <c r="J15" s="405"/>
    </row>
    <row r="16" spans="1:6" ht="15.75">
      <c r="A16" s="31"/>
      <c r="B16" s="349">
        <v>267</v>
      </c>
      <c r="C16" s="349">
        <v>1333</v>
      </c>
      <c r="D16" s="337">
        <v>10</v>
      </c>
      <c r="E16" s="350">
        <v>3999</v>
      </c>
      <c r="F16" s="32" t="s">
        <v>1504</v>
      </c>
    </row>
    <row r="17" spans="1:6" ht="15.75">
      <c r="A17" s="31"/>
      <c r="B17" s="349" t="s">
        <v>1501</v>
      </c>
      <c r="C17" s="349">
        <v>1360</v>
      </c>
      <c r="D17" s="337">
        <v>10</v>
      </c>
      <c r="E17" s="350">
        <v>5120</v>
      </c>
      <c r="F17" s="32" t="s">
        <v>1504</v>
      </c>
    </row>
    <row r="18" spans="1:6" ht="15.75">
      <c r="A18" s="31"/>
      <c r="B18" s="349" t="s">
        <v>1502</v>
      </c>
      <c r="C18" s="349">
        <v>500</v>
      </c>
      <c r="D18" s="337">
        <v>10</v>
      </c>
      <c r="E18" s="350">
        <v>1900</v>
      </c>
      <c r="F18" s="32" t="s">
        <v>1504</v>
      </c>
    </row>
    <row r="19" spans="1:6" ht="15.75">
      <c r="A19" s="31"/>
      <c r="B19" s="349" t="s">
        <v>217</v>
      </c>
      <c r="C19" s="349">
        <v>2219</v>
      </c>
      <c r="D19" s="337">
        <v>10</v>
      </c>
      <c r="E19" s="350">
        <v>8432.2</v>
      </c>
      <c r="F19" s="32" t="s">
        <v>1504</v>
      </c>
    </row>
    <row r="20" spans="1:6" ht="15.75">
      <c r="A20" s="31"/>
      <c r="B20" s="349">
        <v>565</v>
      </c>
      <c r="C20" s="349">
        <v>1620</v>
      </c>
      <c r="D20" s="337">
        <v>10</v>
      </c>
      <c r="E20" s="350">
        <v>6156</v>
      </c>
      <c r="F20" s="32" t="s">
        <v>1504</v>
      </c>
    </row>
    <row r="21" spans="1:6" ht="15.75">
      <c r="A21" s="31"/>
      <c r="B21" s="349">
        <v>567</v>
      </c>
      <c r="C21" s="349">
        <v>6632</v>
      </c>
      <c r="D21" s="337">
        <v>10</v>
      </c>
      <c r="E21" s="350">
        <v>25202</v>
      </c>
      <c r="F21" s="32" t="s">
        <v>1504</v>
      </c>
    </row>
    <row r="22" spans="1:6" ht="15.75">
      <c r="A22" s="31"/>
      <c r="B22" s="349">
        <v>569</v>
      </c>
      <c r="C22" s="349">
        <v>957</v>
      </c>
      <c r="D22" s="337">
        <v>10</v>
      </c>
      <c r="E22" s="350">
        <v>3637</v>
      </c>
      <c r="F22" s="32" t="s">
        <v>1504</v>
      </c>
    </row>
    <row r="23" spans="1:6" ht="15.75">
      <c r="A23" s="31"/>
      <c r="B23" s="349" t="s">
        <v>1427</v>
      </c>
      <c r="C23" s="349">
        <v>16560</v>
      </c>
      <c r="D23" s="337">
        <v>10</v>
      </c>
      <c r="E23" s="350">
        <v>62928</v>
      </c>
      <c r="F23" s="32" t="s">
        <v>1504</v>
      </c>
    </row>
    <row r="24" spans="1:6" ht="15.75">
      <c r="A24" s="31"/>
      <c r="B24" s="349" t="s">
        <v>1503</v>
      </c>
      <c r="C24" s="349">
        <v>400</v>
      </c>
      <c r="D24" s="337">
        <v>10</v>
      </c>
      <c r="E24" s="350">
        <v>1520</v>
      </c>
      <c r="F24" s="32" t="s">
        <v>1504</v>
      </c>
    </row>
    <row r="25" spans="1:6" ht="15.75">
      <c r="A25" s="31"/>
      <c r="B25" s="349">
        <v>576</v>
      </c>
      <c r="C25" s="349">
        <v>1331</v>
      </c>
      <c r="D25" s="337">
        <v>10</v>
      </c>
      <c r="E25" s="350">
        <v>5058</v>
      </c>
      <c r="F25" s="32" t="s">
        <v>1504</v>
      </c>
    </row>
    <row r="26" spans="1:6" ht="15.75">
      <c r="A26" s="31"/>
      <c r="B26" s="349">
        <v>579</v>
      </c>
      <c r="C26" s="349">
        <v>1097</v>
      </c>
      <c r="D26" s="337">
        <v>10</v>
      </c>
      <c r="E26" s="350">
        <v>4169</v>
      </c>
      <c r="F26" s="32" t="s">
        <v>1504</v>
      </c>
    </row>
    <row r="27" spans="1:6" ht="15.75">
      <c r="A27" s="72"/>
      <c r="B27" s="349">
        <v>580</v>
      </c>
      <c r="C27" s="349">
        <v>669</v>
      </c>
      <c r="D27" s="337">
        <v>10</v>
      </c>
      <c r="E27" s="350">
        <v>2542</v>
      </c>
      <c r="F27" s="32" t="s">
        <v>1504</v>
      </c>
    </row>
    <row r="28" spans="1:6" ht="15.75">
      <c r="A28" s="72"/>
      <c r="B28" s="349">
        <v>586</v>
      </c>
      <c r="C28" s="349">
        <v>1737</v>
      </c>
      <c r="D28" s="337">
        <v>10</v>
      </c>
      <c r="E28" s="350">
        <v>6601</v>
      </c>
      <c r="F28" s="32" t="s">
        <v>1504</v>
      </c>
    </row>
    <row r="29" spans="1:6" ht="15.75">
      <c r="A29" s="72"/>
      <c r="B29" s="349">
        <v>587</v>
      </c>
      <c r="C29" s="349">
        <v>3137</v>
      </c>
      <c r="D29" s="337">
        <v>10</v>
      </c>
      <c r="E29" s="350">
        <v>11921</v>
      </c>
      <c r="F29" s="32" t="s">
        <v>1504</v>
      </c>
    </row>
    <row r="30" spans="1:6" ht="15.75">
      <c r="A30" s="72"/>
      <c r="B30" s="349">
        <v>594</v>
      </c>
      <c r="C30" s="349">
        <v>9010</v>
      </c>
      <c r="D30" s="337">
        <v>10</v>
      </c>
      <c r="E30" s="350">
        <v>34238</v>
      </c>
      <c r="F30" s="32" t="s">
        <v>1504</v>
      </c>
    </row>
    <row r="31" spans="1:6" ht="15.75">
      <c r="A31" s="72"/>
      <c r="B31" s="349">
        <v>596</v>
      </c>
      <c r="C31" s="349">
        <v>593</v>
      </c>
      <c r="D31" s="337">
        <v>10</v>
      </c>
      <c r="E31" s="350">
        <v>2253</v>
      </c>
      <c r="F31" s="32" t="s">
        <v>1504</v>
      </c>
    </row>
    <row r="32" spans="1:6" ht="15.75">
      <c r="A32" s="72"/>
      <c r="B32" s="349">
        <v>597</v>
      </c>
      <c r="C32" s="349">
        <v>11909</v>
      </c>
      <c r="D32" s="337">
        <v>10</v>
      </c>
      <c r="E32" s="350">
        <v>45254</v>
      </c>
      <c r="F32" s="211" t="s">
        <v>1504</v>
      </c>
    </row>
    <row r="33" spans="1:6" s="550" customFormat="1" ht="12" thickBot="1">
      <c r="A33" s="552" t="s">
        <v>12</v>
      </c>
      <c r="B33" s="553"/>
      <c r="C33" s="553">
        <v>69879</v>
      </c>
      <c r="D33" s="554"/>
      <c r="E33" s="555">
        <f>SUM(E15:E32)</f>
        <v>264427.2</v>
      </c>
      <c r="F33" s="552"/>
    </row>
    <row r="34" spans="1:6" ht="13.5" thickBot="1">
      <c r="A34" s="147" t="s">
        <v>24</v>
      </c>
      <c r="B34" s="147"/>
      <c r="C34" s="147">
        <f>C13+C33</f>
        <v>102846</v>
      </c>
      <c r="D34" s="147"/>
      <c r="E34" s="455">
        <f>E14+E33</f>
        <v>1269177.2</v>
      </c>
      <c r="F34" s="14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1" sqref="G21"/>
    </sheetView>
  </sheetViews>
  <sheetFormatPr defaultColWidth="9.00390625" defaultRowHeight="12.75"/>
  <cols>
    <col min="1" max="1" width="13.625" style="97" customWidth="1"/>
    <col min="2" max="2" width="10.25390625" style="97" customWidth="1"/>
    <col min="3" max="3" width="12.25390625" style="97" customWidth="1"/>
    <col min="4" max="4" width="8.375" style="97" customWidth="1"/>
    <col min="5" max="5" width="21.125" style="79" customWidth="1"/>
    <col min="6" max="6" width="21.00390625" style="97" customWidth="1"/>
    <col min="7" max="16384" width="9.125" style="97" customWidth="1"/>
  </cols>
  <sheetData>
    <row r="1" spans="1:6" ht="25.5" customHeight="1" thickBot="1" thickTop="1">
      <c r="A1" s="600" t="s">
        <v>143</v>
      </c>
      <c r="B1" s="601"/>
      <c r="C1" s="601"/>
      <c r="D1" s="601"/>
      <c r="E1" s="601"/>
      <c r="F1" s="602"/>
    </row>
    <row r="2" spans="1:6" s="98" customFormat="1" ht="30.75" customHeight="1" thickBot="1" thickTop="1">
      <c r="A2" s="47" t="s">
        <v>144</v>
      </c>
      <c r="B2" s="48" t="s">
        <v>145</v>
      </c>
      <c r="C2" s="48" t="s">
        <v>207</v>
      </c>
      <c r="D2" s="48" t="s">
        <v>146</v>
      </c>
      <c r="E2" s="50" t="s">
        <v>147</v>
      </c>
      <c r="F2" s="48" t="s">
        <v>148</v>
      </c>
    </row>
    <row r="3" spans="1:6" ht="14.25">
      <c r="A3" s="45" t="s">
        <v>185</v>
      </c>
      <c r="B3" s="28">
        <v>142</v>
      </c>
      <c r="C3" s="46">
        <v>36226</v>
      </c>
      <c r="D3" s="28">
        <v>10</v>
      </c>
      <c r="E3" s="221">
        <v>137659</v>
      </c>
      <c r="F3" s="46" t="s">
        <v>186</v>
      </c>
    </row>
    <row r="4" spans="1:6" ht="14.25">
      <c r="A4" s="41"/>
      <c r="B4" s="42" t="s">
        <v>187</v>
      </c>
      <c r="C4" s="42">
        <v>8660</v>
      </c>
      <c r="D4" s="32">
        <v>10</v>
      </c>
      <c r="E4" s="44">
        <v>32908</v>
      </c>
      <c r="F4" s="42" t="s">
        <v>186</v>
      </c>
    </row>
    <row r="5" spans="1:6" ht="14.25">
      <c r="A5" s="41"/>
      <c r="B5" s="32">
        <v>454</v>
      </c>
      <c r="C5" s="42">
        <v>341</v>
      </c>
      <c r="D5" s="32" t="s">
        <v>3</v>
      </c>
      <c r="E5" s="44">
        <v>1023</v>
      </c>
      <c r="F5" s="42" t="s">
        <v>186</v>
      </c>
    </row>
    <row r="6" spans="1:6" ht="14.25">
      <c r="A6" s="41"/>
      <c r="B6" s="32" t="s">
        <v>188</v>
      </c>
      <c r="C6" s="42">
        <v>72</v>
      </c>
      <c r="D6" s="32">
        <v>10</v>
      </c>
      <c r="E6" s="44">
        <v>274</v>
      </c>
      <c r="F6" s="42" t="s">
        <v>186</v>
      </c>
    </row>
    <row r="7" spans="1:6" ht="14.25">
      <c r="A7" s="41"/>
      <c r="B7" s="32" t="s">
        <v>189</v>
      </c>
      <c r="C7" s="32">
        <v>147</v>
      </c>
      <c r="D7" s="32" t="s">
        <v>3</v>
      </c>
      <c r="E7" s="34">
        <v>559</v>
      </c>
      <c r="F7" s="42" t="s">
        <v>186</v>
      </c>
    </row>
    <row r="8" spans="1:6" ht="14.25">
      <c r="A8" s="41"/>
      <c r="B8" s="32" t="s">
        <v>190</v>
      </c>
      <c r="C8" s="32">
        <v>7900</v>
      </c>
      <c r="D8" s="32" t="s">
        <v>3</v>
      </c>
      <c r="E8" s="34">
        <v>30020</v>
      </c>
      <c r="F8" s="42" t="s">
        <v>186</v>
      </c>
    </row>
    <row r="9" spans="1:6" ht="12.75">
      <c r="A9" s="314" t="s">
        <v>936</v>
      </c>
      <c r="B9" s="32" t="s">
        <v>191</v>
      </c>
      <c r="C9" s="32">
        <v>190</v>
      </c>
      <c r="D9" s="32" t="s">
        <v>3</v>
      </c>
      <c r="E9" s="34">
        <v>570</v>
      </c>
      <c r="F9" s="42" t="s">
        <v>186</v>
      </c>
    </row>
    <row r="10" spans="1:6" ht="14.25">
      <c r="A10" s="41"/>
      <c r="B10" s="32" t="s">
        <v>192</v>
      </c>
      <c r="C10" s="32">
        <v>4994</v>
      </c>
      <c r="D10" s="32" t="s">
        <v>3</v>
      </c>
      <c r="E10" s="34">
        <v>18977</v>
      </c>
      <c r="F10" s="42" t="s">
        <v>186</v>
      </c>
    </row>
    <row r="11" spans="1:6" ht="14.25">
      <c r="A11" s="41"/>
      <c r="B11" s="32" t="s">
        <v>193</v>
      </c>
      <c r="C11" s="32">
        <v>309</v>
      </c>
      <c r="D11" s="32" t="s">
        <v>3</v>
      </c>
      <c r="E11" s="34">
        <v>1174</v>
      </c>
      <c r="F11" s="42" t="s">
        <v>186</v>
      </c>
    </row>
    <row r="12" spans="1:6" ht="14.25">
      <c r="A12" s="41"/>
      <c r="B12" s="32" t="s">
        <v>194</v>
      </c>
      <c r="C12" s="32">
        <v>7142</v>
      </c>
      <c r="D12" s="32" t="s">
        <v>3</v>
      </c>
      <c r="E12" s="34">
        <v>27140</v>
      </c>
      <c r="F12" s="42" t="s">
        <v>186</v>
      </c>
    </row>
    <row r="13" spans="1:6" ht="14.25">
      <c r="A13" s="41"/>
      <c r="B13" s="32" t="s">
        <v>195</v>
      </c>
      <c r="C13" s="32">
        <v>2847</v>
      </c>
      <c r="D13" s="32" t="s">
        <v>3</v>
      </c>
      <c r="E13" s="34">
        <v>10819</v>
      </c>
      <c r="F13" s="42" t="s">
        <v>186</v>
      </c>
    </row>
    <row r="14" spans="1:6" ht="14.25">
      <c r="A14" s="41"/>
      <c r="B14" s="32" t="s">
        <v>196</v>
      </c>
      <c r="C14" s="32">
        <v>721</v>
      </c>
      <c r="D14" s="32" t="s">
        <v>31</v>
      </c>
      <c r="E14" s="34">
        <v>2163</v>
      </c>
      <c r="F14" s="42" t="s">
        <v>186</v>
      </c>
    </row>
    <row r="15" spans="1:6" ht="14.25">
      <c r="A15" s="41"/>
      <c r="B15" s="32" t="s">
        <v>197</v>
      </c>
      <c r="C15" s="32">
        <v>33680</v>
      </c>
      <c r="D15" s="32" t="s">
        <v>3</v>
      </c>
      <c r="E15" s="34">
        <v>127984</v>
      </c>
      <c r="F15" s="42" t="s">
        <v>186</v>
      </c>
    </row>
    <row r="16" spans="1:6" ht="14.25">
      <c r="A16" s="41"/>
      <c r="B16" s="32" t="s">
        <v>198</v>
      </c>
      <c r="C16" s="32">
        <v>2028</v>
      </c>
      <c r="D16" s="32" t="s">
        <v>3</v>
      </c>
      <c r="E16" s="34">
        <v>7706</v>
      </c>
      <c r="F16" s="42" t="s">
        <v>186</v>
      </c>
    </row>
    <row r="17" spans="1:6" ht="14.25">
      <c r="A17" s="41"/>
      <c r="B17" s="32" t="s">
        <v>103</v>
      </c>
      <c r="C17" s="32">
        <v>567</v>
      </c>
      <c r="D17" s="32" t="s">
        <v>3</v>
      </c>
      <c r="E17" s="34">
        <v>2155</v>
      </c>
      <c r="F17" s="42" t="s">
        <v>186</v>
      </c>
    </row>
    <row r="18" spans="1:6" ht="14.25">
      <c r="A18" s="41"/>
      <c r="B18" s="32" t="s">
        <v>199</v>
      </c>
      <c r="C18" s="32">
        <v>628</v>
      </c>
      <c r="D18" s="32" t="s">
        <v>3</v>
      </c>
      <c r="E18" s="34">
        <v>2386</v>
      </c>
      <c r="F18" s="42" t="s">
        <v>186</v>
      </c>
    </row>
    <row r="19" spans="1:6" ht="14.25">
      <c r="A19" s="41"/>
      <c r="B19" s="32" t="s">
        <v>200</v>
      </c>
      <c r="C19" s="32">
        <v>534</v>
      </c>
      <c r="D19" s="32" t="s">
        <v>3</v>
      </c>
      <c r="E19" s="34">
        <v>2029</v>
      </c>
      <c r="F19" s="42" t="s">
        <v>186</v>
      </c>
    </row>
    <row r="20" spans="1:6" ht="15" thickBot="1">
      <c r="A20" s="41"/>
      <c r="B20" s="32" t="s">
        <v>201</v>
      </c>
      <c r="C20" s="32">
        <v>509</v>
      </c>
      <c r="D20" s="32" t="s">
        <v>3</v>
      </c>
      <c r="E20" s="34">
        <v>1934</v>
      </c>
      <c r="F20" s="42" t="s">
        <v>186</v>
      </c>
    </row>
    <row r="21" spans="1:6" s="100" customFormat="1" ht="15.75" thickBot="1">
      <c r="A21" s="99" t="s">
        <v>24</v>
      </c>
      <c r="B21" s="99"/>
      <c r="C21" s="99">
        <f>SUM(C3:C20)</f>
        <v>107495</v>
      </c>
      <c r="D21" s="99"/>
      <c r="E21" s="222">
        <f>SUM(E3:E20)</f>
        <v>407480</v>
      </c>
      <c r="F21" s="99"/>
    </row>
    <row r="26" spans="1:6" ht="14.25">
      <c r="A26" s="234" t="s">
        <v>645</v>
      </c>
      <c r="B26" s="36" t="s">
        <v>202</v>
      </c>
      <c r="C26" s="36">
        <v>23</v>
      </c>
      <c r="D26" s="36" t="s">
        <v>3</v>
      </c>
      <c r="E26" s="38">
        <v>87</v>
      </c>
      <c r="F26" s="235" t="s">
        <v>186</v>
      </c>
    </row>
    <row r="27" ht="12.75">
      <c r="A27" s="97" t="s">
        <v>644</v>
      </c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ySplit="2" topLeftCell="BM3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87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698</v>
      </c>
      <c r="B3" s="32" t="s">
        <v>3</v>
      </c>
      <c r="C3" s="33">
        <v>1442</v>
      </c>
      <c r="D3" s="32" t="s">
        <v>3</v>
      </c>
      <c r="E3" s="34">
        <v>5480</v>
      </c>
      <c r="F3" s="32" t="s">
        <v>699</v>
      </c>
    </row>
    <row r="4" spans="1:6" s="13" customFormat="1" ht="15">
      <c r="A4" s="31"/>
      <c r="B4" s="32" t="s">
        <v>700</v>
      </c>
      <c r="C4" s="33">
        <v>5603</v>
      </c>
      <c r="D4" s="32" t="s">
        <v>3</v>
      </c>
      <c r="E4" s="34">
        <v>97805</v>
      </c>
      <c r="F4" s="32" t="s">
        <v>699</v>
      </c>
    </row>
    <row r="5" spans="1:6" s="13" customFormat="1" ht="15">
      <c r="A5" s="31"/>
      <c r="B5" s="32" t="s">
        <v>701</v>
      </c>
      <c r="C5" s="33">
        <v>303247</v>
      </c>
      <c r="D5" s="32" t="s">
        <v>3</v>
      </c>
      <c r="E5" s="34">
        <v>1152339</v>
      </c>
      <c r="F5" s="32" t="s">
        <v>699</v>
      </c>
    </row>
    <row r="6" spans="1:6" s="13" customFormat="1" ht="15">
      <c r="A6" s="31"/>
      <c r="B6" s="32" t="s">
        <v>702</v>
      </c>
      <c r="C6" s="33">
        <v>1960</v>
      </c>
      <c r="D6" s="32" t="s">
        <v>31</v>
      </c>
      <c r="E6" s="34">
        <v>5880</v>
      </c>
      <c r="F6" s="32" t="s">
        <v>699</v>
      </c>
    </row>
    <row r="7" spans="1:6" s="13" customFormat="1" ht="15">
      <c r="A7" s="31"/>
      <c r="B7" s="32" t="s">
        <v>572</v>
      </c>
      <c r="C7" s="33">
        <v>1140</v>
      </c>
      <c r="D7" s="32" t="s">
        <v>3</v>
      </c>
      <c r="E7" s="34">
        <v>3420</v>
      </c>
      <c r="F7" s="32" t="s">
        <v>699</v>
      </c>
    </row>
    <row r="8" spans="1:6" s="13" customFormat="1" ht="15">
      <c r="A8" s="31"/>
      <c r="B8" s="32" t="s">
        <v>703</v>
      </c>
      <c r="C8" s="33">
        <v>20088</v>
      </c>
      <c r="D8" s="32" t="s">
        <v>3</v>
      </c>
      <c r="E8" s="34">
        <v>76334</v>
      </c>
      <c r="F8" s="32" t="s">
        <v>699</v>
      </c>
    </row>
    <row r="9" spans="1:6" s="13" customFormat="1" ht="15">
      <c r="A9" s="31"/>
      <c r="B9" s="32" t="s">
        <v>704</v>
      </c>
      <c r="C9" s="33">
        <v>1545</v>
      </c>
      <c r="D9" s="32" t="s">
        <v>3</v>
      </c>
      <c r="E9" s="34">
        <v>4635</v>
      </c>
      <c r="F9" s="32" t="s">
        <v>699</v>
      </c>
    </row>
    <row r="10" spans="1:6" s="13" customFormat="1" ht="15">
      <c r="A10" s="31"/>
      <c r="B10" s="32" t="s">
        <v>705</v>
      </c>
      <c r="C10" s="33">
        <v>12927</v>
      </c>
      <c r="D10" s="32" t="s">
        <v>3</v>
      </c>
      <c r="E10" s="34">
        <v>49123</v>
      </c>
      <c r="F10" s="32" t="s">
        <v>699</v>
      </c>
    </row>
    <row r="11" spans="1:6" ht="14.25">
      <c r="A11" s="31"/>
      <c r="B11" s="32" t="s">
        <v>706</v>
      </c>
      <c r="C11" s="33">
        <v>4911</v>
      </c>
      <c r="D11" s="32" t="s">
        <v>3</v>
      </c>
      <c r="E11" s="34">
        <v>18662</v>
      </c>
      <c r="F11" s="32" t="s">
        <v>699</v>
      </c>
    </row>
    <row r="12" spans="1:6" ht="14.25">
      <c r="A12" s="31"/>
      <c r="B12" s="32" t="s">
        <v>707</v>
      </c>
      <c r="C12" s="33">
        <v>30174</v>
      </c>
      <c r="D12" s="32" t="s">
        <v>3</v>
      </c>
      <c r="E12" s="34">
        <v>114661</v>
      </c>
      <c r="F12" s="32" t="s">
        <v>699</v>
      </c>
    </row>
    <row r="13" spans="1:6" ht="14.25">
      <c r="A13" s="31"/>
      <c r="B13" s="32" t="s">
        <v>708</v>
      </c>
      <c r="C13" s="33">
        <v>29852</v>
      </c>
      <c r="D13" s="32" t="s">
        <v>3</v>
      </c>
      <c r="E13" s="34">
        <v>520708</v>
      </c>
      <c r="F13" s="32" t="s">
        <v>699</v>
      </c>
    </row>
    <row r="14" spans="1:6" ht="14.25">
      <c r="A14" s="31"/>
      <c r="B14" s="32" t="s">
        <v>709</v>
      </c>
      <c r="C14" s="33">
        <v>1921</v>
      </c>
      <c r="D14" s="32" t="s">
        <v>3</v>
      </c>
      <c r="E14" s="34">
        <v>7300</v>
      </c>
      <c r="F14" s="32" t="s">
        <v>699</v>
      </c>
    </row>
    <row r="15" spans="1:6" ht="14.25">
      <c r="A15" s="31"/>
      <c r="B15" s="32" t="s">
        <v>710</v>
      </c>
      <c r="C15" s="33">
        <v>8745</v>
      </c>
      <c r="D15" s="32" t="s">
        <v>3</v>
      </c>
      <c r="E15" s="34">
        <v>33231</v>
      </c>
      <c r="F15" s="32" t="s">
        <v>699</v>
      </c>
    </row>
    <row r="16" spans="1:6" ht="14.25">
      <c r="A16" s="31"/>
      <c r="B16" s="32" t="s">
        <v>711</v>
      </c>
      <c r="C16" s="33">
        <v>131</v>
      </c>
      <c r="D16" s="32" t="s">
        <v>3</v>
      </c>
      <c r="E16" s="34">
        <v>2374</v>
      </c>
      <c r="F16" s="32" t="s">
        <v>699</v>
      </c>
    </row>
    <row r="17" spans="1:6" ht="14.25">
      <c r="A17" s="31"/>
      <c r="B17" s="32" t="s">
        <v>712</v>
      </c>
      <c r="C17" s="33">
        <v>11425</v>
      </c>
      <c r="D17" s="32" t="s">
        <v>3</v>
      </c>
      <c r="E17" s="34">
        <v>199341</v>
      </c>
      <c r="F17" s="32" t="s">
        <v>699</v>
      </c>
    </row>
    <row r="18" spans="1:6" ht="14.25">
      <c r="A18" s="31"/>
      <c r="B18" s="32" t="s">
        <v>713</v>
      </c>
      <c r="C18" s="33">
        <v>10303</v>
      </c>
      <c r="D18" s="32" t="s">
        <v>3</v>
      </c>
      <c r="E18" s="34">
        <v>179772</v>
      </c>
      <c r="F18" s="32" t="s">
        <v>699</v>
      </c>
    </row>
    <row r="19" spans="1:6" ht="14.25">
      <c r="A19" s="31"/>
      <c r="B19" s="32" t="s">
        <v>714</v>
      </c>
      <c r="C19" s="33">
        <v>86104</v>
      </c>
      <c r="D19" s="32" t="s">
        <v>3</v>
      </c>
      <c r="E19" s="34">
        <v>327195</v>
      </c>
      <c r="F19" s="32" t="s">
        <v>699</v>
      </c>
    </row>
    <row r="20" spans="1:6" ht="14.25">
      <c r="A20" s="31"/>
      <c r="B20" s="32" t="s">
        <v>715</v>
      </c>
      <c r="C20" s="33">
        <v>87790</v>
      </c>
      <c r="D20" s="32" t="s">
        <v>3</v>
      </c>
      <c r="E20" s="34">
        <v>333602</v>
      </c>
      <c r="F20" s="32" t="s">
        <v>699</v>
      </c>
    </row>
    <row r="21" spans="1:6" ht="14.25">
      <c r="A21" s="31"/>
      <c r="B21" s="32" t="s">
        <v>716</v>
      </c>
      <c r="C21" s="33">
        <v>3269</v>
      </c>
      <c r="D21" s="32" t="s">
        <v>3</v>
      </c>
      <c r="E21" s="34">
        <v>12423</v>
      </c>
      <c r="F21" s="32" t="s">
        <v>699</v>
      </c>
    </row>
    <row r="22" spans="1:6" ht="14.25">
      <c r="A22" s="31"/>
      <c r="B22" s="32" t="s">
        <v>485</v>
      </c>
      <c r="C22" s="33">
        <v>4933</v>
      </c>
      <c r="D22" s="32" t="s">
        <v>31</v>
      </c>
      <c r="E22" s="34">
        <v>14799</v>
      </c>
      <c r="F22" s="32" t="s">
        <v>699</v>
      </c>
    </row>
    <row r="23" spans="1:6" s="250" customFormat="1" ht="12.75">
      <c r="A23" s="258" t="s">
        <v>12</v>
      </c>
      <c r="B23" s="248"/>
      <c r="C23" s="256">
        <f>SUM(C3:C22)</f>
        <v>627510</v>
      </c>
      <c r="D23" s="248"/>
      <c r="E23" s="249">
        <f>SUM(E3:E22)</f>
        <v>3159084</v>
      </c>
      <c r="F23" s="248"/>
    </row>
    <row r="24" spans="1:6" ht="14.25">
      <c r="A24" s="35"/>
      <c r="B24" s="36" t="s">
        <v>749</v>
      </c>
      <c r="C24" s="37">
        <v>114</v>
      </c>
      <c r="D24" s="36" t="s">
        <v>598</v>
      </c>
      <c r="E24" s="38">
        <v>193800</v>
      </c>
      <c r="F24" s="36" t="s">
        <v>750</v>
      </c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6" sqref="F6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964</v>
      </c>
      <c r="B3" s="335" t="s">
        <v>962</v>
      </c>
      <c r="C3" s="336">
        <v>49</v>
      </c>
      <c r="D3" s="337">
        <v>10</v>
      </c>
      <c r="E3" s="338">
        <v>212.8</v>
      </c>
      <c r="F3" s="32" t="s">
        <v>965</v>
      </c>
    </row>
    <row r="4" spans="1:6" s="13" customFormat="1" ht="15.75">
      <c r="A4" s="31"/>
      <c r="B4" s="335">
        <v>882</v>
      </c>
      <c r="C4" s="336">
        <v>13517</v>
      </c>
      <c r="D4" s="337">
        <v>10</v>
      </c>
      <c r="E4" s="339">
        <v>51281</v>
      </c>
      <c r="F4" s="32" t="s">
        <v>965</v>
      </c>
    </row>
    <row r="5" spans="1:6" s="13" customFormat="1" ht="15.75">
      <c r="A5" s="31"/>
      <c r="B5" s="335" t="s">
        <v>963</v>
      </c>
      <c r="C5" s="336">
        <v>21746</v>
      </c>
      <c r="D5" s="337">
        <v>10</v>
      </c>
      <c r="E5" s="339">
        <v>200636</v>
      </c>
      <c r="F5" s="32" t="s">
        <v>965</v>
      </c>
    </row>
    <row r="6" spans="1:6" s="13" customFormat="1" ht="15.75">
      <c r="A6" s="31"/>
      <c r="B6" s="335">
        <v>893</v>
      </c>
      <c r="C6" s="336">
        <v>8004</v>
      </c>
      <c r="D6" s="337">
        <v>10</v>
      </c>
      <c r="E6" s="339">
        <v>73834</v>
      </c>
      <c r="F6" s="32" t="s">
        <v>965</v>
      </c>
    </row>
    <row r="7" spans="1:6" s="13" customFormat="1" ht="15">
      <c r="A7" s="265" t="s">
        <v>12</v>
      </c>
      <c r="B7" s="36"/>
      <c r="C7" s="37">
        <f>SUM(C3:C6)</f>
        <v>43316</v>
      </c>
      <c r="D7" s="36"/>
      <c r="E7" s="340">
        <f>SUM(E3:E6)</f>
        <v>325963.8</v>
      </c>
      <c r="F7" s="36"/>
    </row>
    <row r="8" spans="1:6" s="13" customFormat="1" ht="15">
      <c r="A8" s="81"/>
      <c r="B8" s="82"/>
      <c r="C8" s="83"/>
      <c r="D8" s="82"/>
      <c r="E8" s="84"/>
      <c r="F8" s="82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22" sqref="C2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56" t="s">
        <v>994</v>
      </c>
      <c r="B3" s="335" t="s">
        <v>995</v>
      </c>
      <c r="C3" s="336">
        <v>24793</v>
      </c>
      <c r="D3" s="337">
        <v>10</v>
      </c>
      <c r="E3" s="339">
        <v>94213.4</v>
      </c>
      <c r="F3" s="32" t="s">
        <v>1002</v>
      </c>
    </row>
    <row r="4" spans="1:6" s="13" customFormat="1" ht="15.75">
      <c r="A4" s="357"/>
      <c r="B4" s="335">
        <v>2844</v>
      </c>
      <c r="C4" s="336">
        <v>724</v>
      </c>
      <c r="D4" s="337">
        <v>10</v>
      </c>
      <c r="E4" s="339">
        <v>2751</v>
      </c>
      <c r="F4" s="32" t="s">
        <v>1002</v>
      </c>
    </row>
    <row r="5" spans="1:6" s="13" customFormat="1" ht="15.75">
      <c r="A5" s="357"/>
      <c r="B5" s="335">
        <v>2845</v>
      </c>
      <c r="C5" s="336">
        <v>1146</v>
      </c>
      <c r="D5" s="337">
        <v>14</v>
      </c>
      <c r="E5" s="339">
        <v>3438</v>
      </c>
      <c r="F5" s="32" t="s">
        <v>1002</v>
      </c>
    </row>
    <row r="6" spans="1:6" s="13" customFormat="1" ht="15.75">
      <c r="A6" s="357"/>
      <c r="B6" s="335">
        <v>2846</v>
      </c>
      <c r="C6" s="336">
        <v>2803</v>
      </c>
      <c r="D6" s="337">
        <v>10</v>
      </c>
      <c r="E6" s="339">
        <v>10651</v>
      </c>
      <c r="F6" s="32" t="s">
        <v>1002</v>
      </c>
    </row>
    <row r="7" spans="1:6" s="13" customFormat="1" ht="15.75">
      <c r="A7" s="357"/>
      <c r="B7" s="335">
        <v>2862</v>
      </c>
      <c r="C7" s="336">
        <v>26967</v>
      </c>
      <c r="D7" s="337">
        <v>10</v>
      </c>
      <c r="E7" s="339">
        <v>102475</v>
      </c>
      <c r="F7" s="32" t="s">
        <v>1002</v>
      </c>
    </row>
    <row r="8" spans="1:6" s="13" customFormat="1" ht="15.75">
      <c r="A8" s="357"/>
      <c r="B8" s="335">
        <v>2863</v>
      </c>
      <c r="C8" s="336">
        <v>1153</v>
      </c>
      <c r="D8" s="337">
        <v>14</v>
      </c>
      <c r="E8" s="339">
        <v>3459</v>
      </c>
      <c r="F8" s="32" t="s">
        <v>1002</v>
      </c>
    </row>
    <row r="9" spans="1:6" s="13" customFormat="1" ht="15.75">
      <c r="A9" s="357"/>
      <c r="B9" s="335">
        <v>2864</v>
      </c>
      <c r="C9" s="336">
        <v>33376</v>
      </c>
      <c r="D9" s="337">
        <v>10</v>
      </c>
      <c r="E9" s="339">
        <v>126829</v>
      </c>
      <c r="F9" s="32" t="s">
        <v>1002</v>
      </c>
    </row>
    <row r="10" spans="1:6" s="13" customFormat="1" ht="15.75">
      <c r="A10" s="357"/>
      <c r="B10" s="335" t="s">
        <v>996</v>
      </c>
      <c r="C10" s="336">
        <v>3069</v>
      </c>
      <c r="D10" s="337">
        <v>10</v>
      </c>
      <c r="E10" s="339">
        <v>11662</v>
      </c>
      <c r="F10" s="32" t="s">
        <v>1002</v>
      </c>
    </row>
    <row r="11" spans="1:6" ht="15.75">
      <c r="A11" s="357"/>
      <c r="B11" s="335">
        <v>2897</v>
      </c>
      <c r="C11" s="336">
        <v>2145</v>
      </c>
      <c r="D11" s="337">
        <v>10</v>
      </c>
      <c r="E11" s="339">
        <v>8151</v>
      </c>
      <c r="F11" s="32" t="s">
        <v>1002</v>
      </c>
    </row>
    <row r="12" spans="1:6" ht="15.75">
      <c r="A12" s="357"/>
      <c r="B12" s="335">
        <v>3176</v>
      </c>
      <c r="C12" s="336">
        <v>9319</v>
      </c>
      <c r="D12" s="337">
        <v>10</v>
      </c>
      <c r="E12" s="339">
        <v>35412</v>
      </c>
      <c r="F12" s="32" t="s">
        <v>1002</v>
      </c>
    </row>
    <row r="13" spans="1:6" ht="15.75">
      <c r="A13" s="357"/>
      <c r="B13" s="335" t="s">
        <v>997</v>
      </c>
      <c r="C13" s="336">
        <v>483327</v>
      </c>
      <c r="D13" s="337">
        <v>10</v>
      </c>
      <c r="E13" s="339">
        <v>1836642</v>
      </c>
      <c r="F13" s="32" t="s">
        <v>1002</v>
      </c>
    </row>
    <row r="14" spans="1:6" ht="15.75">
      <c r="A14" s="357"/>
      <c r="B14" s="335" t="s">
        <v>998</v>
      </c>
      <c r="C14" s="336">
        <v>513</v>
      </c>
      <c r="D14" s="337">
        <v>10</v>
      </c>
      <c r="E14" s="339">
        <v>1949</v>
      </c>
      <c r="F14" s="32" t="s">
        <v>1002</v>
      </c>
    </row>
    <row r="15" spans="1:6" ht="15.75">
      <c r="A15" s="357"/>
      <c r="B15" s="335" t="s">
        <v>999</v>
      </c>
      <c r="C15" s="336">
        <v>967</v>
      </c>
      <c r="D15" s="337">
        <v>10</v>
      </c>
      <c r="E15" s="339">
        <v>3675</v>
      </c>
      <c r="F15" s="32" t="s">
        <v>1002</v>
      </c>
    </row>
    <row r="16" spans="1:6" ht="15.75">
      <c r="A16" s="357"/>
      <c r="B16" s="335" t="s">
        <v>1000</v>
      </c>
      <c r="C16" s="336">
        <v>135092</v>
      </c>
      <c r="D16" s="337">
        <v>10</v>
      </c>
      <c r="E16" s="339">
        <v>513350</v>
      </c>
      <c r="F16" s="32" t="s">
        <v>1002</v>
      </c>
    </row>
    <row r="17" spans="1:6" ht="15.75">
      <c r="A17" s="357"/>
      <c r="B17" s="335" t="s">
        <v>1001</v>
      </c>
      <c r="C17" s="336">
        <v>2987</v>
      </c>
      <c r="D17" s="337">
        <v>10</v>
      </c>
      <c r="E17" s="339">
        <v>11351</v>
      </c>
      <c r="F17" s="32" t="s">
        <v>1002</v>
      </c>
    </row>
    <row r="18" spans="1:6" ht="15.75">
      <c r="A18" s="357"/>
      <c r="B18" s="335">
        <v>3182</v>
      </c>
      <c r="C18" s="336">
        <v>2916</v>
      </c>
      <c r="D18" s="337">
        <v>14</v>
      </c>
      <c r="E18" s="339">
        <v>8748</v>
      </c>
      <c r="F18" s="32" t="s">
        <v>1002</v>
      </c>
    </row>
    <row r="19" spans="1:6" ht="12.75">
      <c r="A19" s="265" t="s">
        <v>12</v>
      </c>
      <c r="B19" s="36"/>
      <c r="C19" s="37">
        <f>SUM(C3:C18)</f>
        <v>731297</v>
      </c>
      <c r="D19" s="36"/>
      <c r="E19" s="38">
        <f>SUM(E3:E18)</f>
        <v>2774756.4</v>
      </c>
      <c r="F19" s="36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88">
      <selection activeCell="F124" sqref="F124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421" customWidth="1"/>
    <col min="4" max="4" width="8.375" style="0" customWidth="1"/>
    <col min="5" max="5" width="21.125" style="0" customWidth="1"/>
    <col min="6" max="6" width="21.00390625" style="0" customWidth="1"/>
    <col min="8" max="8" width="15.00390625" style="0" bestFit="1" customWidth="1"/>
    <col min="10" max="10" width="16.37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Top="1">
      <c r="A2" s="133" t="s">
        <v>144</v>
      </c>
      <c r="B2" s="134" t="s">
        <v>145</v>
      </c>
      <c r="C2" s="518" t="s">
        <v>207</v>
      </c>
      <c r="D2" s="134" t="s">
        <v>146</v>
      </c>
      <c r="E2" s="136" t="s">
        <v>147</v>
      </c>
      <c r="F2" s="134" t="s">
        <v>148</v>
      </c>
    </row>
    <row r="3" spans="1:6" s="13" customFormat="1" ht="15">
      <c r="A3" s="236" t="s">
        <v>651</v>
      </c>
      <c r="B3" s="40" t="s">
        <v>652</v>
      </c>
      <c r="C3" s="519">
        <v>2562</v>
      </c>
      <c r="D3" s="40" t="s">
        <v>31</v>
      </c>
      <c r="E3" s="196">
        <v>2395470</v>
      </c>
      <c r="F3" s="40" t="s">
        <v>653</v>
      </c>
    </row>
    <row r="4" spans="1:6" s="13" customFormat="1" ht="15">
      <c r="A4" s="31"/>
      <c r="B4" s="32" t="s">
        <v>654</v>
      </c>
      <c r="C4" s="520">
        <v>244</v>
      </c>
      <c r="D4" s="32" t="s">
        <v>31</v>
      </c>
      <c r="E4" s="34">
        <v>228140</v>
      </c>
      <c r="F4" s="32" t="s">
        <v>653</v>
      </c>
    </row>
    <row r="5" spans="1:6" s="13" customFormat="1" ht="15">
      <c r="A5" s="31"/>
      <c r="B5" s="32" t="s">
        <v>655</v>
      </c>
      <c r="C5" s="520">
        <v>311</v>
      </c>
      <c r="D5" s="32" t="s">
        <v>31</v>
      </c>
      <c r="E5" s="34">
        <v>290785</v>
      </c>
      <c r="F5" s="32" t="s">
        <v>653</v>
      </c>
    </row>
    <row r="6" spans="1:6" s="13" customFormat="1" ht="15">
      <c r="A6" s="31"/>
      <c r="B6" s="32" t="s">
        <v>656</v>
      </c>
      <c r="C6" s="520">
        <v>3049</v>
      </c>
      <c r="D6" s="32" t="s">
        <v>31</v>
      </c>
      <c r="E6" s="34">
        <v>2850815</v>
      </c>
      <c r="F6" s="32" t="s">
        <v>653</v>
      </c>
    </row>
    <row r="7" spans="1:6" s="13" customFormat="1" ht="15">
      <c r="A7" s="265" t="s">
        <v>12</v>
      </c>
      <c r="B7" s="36"/>
      <c r="C7" s="521">
        <f>SUM(C3:C6)</f>
        <v>6166</v>
      </c>
      <c r="D7" s="36"/>
      <c r="E7" s="38">
        <f>SUM(E3:E6)</f>
        <v>5765210</v>
      </c>
      <c r="F7" s="343"/>
    </row>
    <row r="8" spans="1:6" s="13" customFormat="1" ht="15">
      <c r="A8" s="238"/>
      <c r="B8" s="32" t="s">
        <v>746</v>
      </c>
      <c r="C8" s="520">
        <v>141</v>
      </c>
      <c r="D8" s="32" t="s">
        <v>31</v>
      </c>
      <c r="E8" s="34">
        <v>71910</v>
      </c>
      <c r="F8" s="32" t="s">
        <v>747</v>
      </c>
    </row>
    <row r="9" spans="1:10" s="13" customFormat="1" ht="15">
      <c r="A9" s="236"/>
      <c r="B9" s="32" t="s">
        <v>748</v>
      </c>
      <c r="C9" s="520">
        <v>58</v>
      </c>
      <c r="D9" s="32" t="s">
        <v>31</v>
      </c>
      <c r="E9" s="34">
        <v>29580</v>
      </c>
      <c r="F9" s="32" t="s">
        <v>747</v>
      </c>
      <c r="J9" s="283"/>
    </row>
    <row r="10" spans="1:10" s="13" customFormat="1" ht="15">
      <c r="A10" s="265" t="s">
        <v>12</v>
      </c>
      <c r="B10" s="36"/>
      <c r="C10" s="521">
        <f>SUM(C8:C9)</f>
        <v>199</v>
      </c>
      <c r="D10" s="36"/>
      <c r="E10" s="38">
        <f>SUM(E8:E9)</f>
        <v>101490</v>
      </c>
      <c r="F10" s="36"/>
      <c r="G10" s="13" t="s">
        <v>821</v>
      </c>
      <c r="J10" s="424"/>
    </row>
    <row r="11" spans="1:10" ht="12.75">
      <c r="A11" s="265" t="s">
        <v>12</v>
      </c>
      <c r="B11" s="36" t="s">
        <v>974</v>
      </c>
      <c r="C11" s="521">
        <v>9254</v>
      </c>
      <c r="D11" s="36" t="s">
        <v>3</v>
      </c>
      <c r="E11" s="38">
        <v>35168.2</v>
      </c>
      <c r="F11" s="36" t="s">
        <v>975</v>
      </c>
      <c r="J11" s="424"/>
    </row>
    <row r="12" spans="1:10" ht="14.25">
      <c r="A12" s="236"/>
      <c r="B12" s="409" t="s">
        <v>873</v>
      </c>
      <c r="C12" s="522">
        <v>540</v>
      </c>
      <c r="D12" s="360">
        <v>10</v>
      </c>
      <c r="E12" s="410">
        <v>2052</v>
      </c>
      <c r="F12" s="40" t="s">
        <v>1199</v>
      </c>
      <c r="J12" s="424"/>
    </row>
    <row r="13" spans="1:10" ht="14.25">
      <c r="A13" s="31"/>
      <c r="B13" s="411" t="s">
        <v>1115</v>
      </c>
      <c r="C13" s="523">
        <v>137</v>
      </c>
      <c r="D13" s="363">
        <v>10</v>
      </c>
      <c r="E13" s="412">
        <v>520.5</v>
      </c>
      <c r="F13" s="32" t="s">
        <v>1199</v>
      </c>
      <c r="J13" s="424"/>
    </row>
    <row r="14" spans="1:10" ht="14.25">
      <c r="A14" s="31"/>
      <c r="B14" s="411" t="s">
        <v>1116</v>
      </c>
      <c r="C14" s="523">
        <v>198</v>
      </c>
      <c r="D14" s="363">
        <v>10</v>
      </c>
      <c r="E14" s="412">
        <v>752.5</v>
      </c>
      <c r="F14" s="32" t="s">
        <v>1199</v>
      </c>
      <c r="J14" s="424"/>
    </row>
    <row r="15" spans="1:10" ht="14.25">
      <c r="A15" s="31"/>
      <c r="B15" s="411" t="s">
        <v>1117</v>
      </c>
      <c r="C15" s="523">
        <v>779</v>
      </c>
      <c r="D15" s="363">
        <v>10</v>
      </c>
      <c r="E15" s="412">
        <v>2960</v>
      </c>
      <c r="F15" s="32" t="s">
        <v>1199</v>
      </c>
      <c r="J15" s="424"/>
    </row>
    <row r="16" spans="1:10" ht="14.25">
      <c r="A16" s="31"/>
      <c r="B16" s="411" t="s">
        <v>1118</v>
      </c>
      <c r="C16" s="523">
        <v>134</v>
      </c>
      <c r="D16" s="363">
        <v>10</v>
      </c>
      <c r="E16" s="412">
        <v>509</v>
      </c>
      <c r="F16" s="32" t="s">
        <v>1199</v>
      </c>
      <c r="J16" s="424"/>
    </row>
    <row r="17" spans="1:10" ht="14.25">
      <c r="A17" s="31"/>
      <c r="B17" s="411" t="s">
        <v>1119</v>
      </c>
      <c r="C17" s="523">
        <v>76</v>
      </c>
      <c r="D17" s="363">
        <v>10</v>
      </c>
      <c r="E17" s="412">
        <v>289</v>
      </c>
      <c r="F17" s="32" t="s">
        <v>1199</v>
      </c>
      <c r="J17" s="424"/>
    </row>
    <row r="18" spans="1:10" ht="14.25">
      <c r="A18" s="31"/>
      <c r="B18" s="411" t="s">
        <v>1120</v>
      </c>
      <c r="C18" s="523">
        <v>36</v>
      </c>
      <c r="D18" s="363">
        <v>10</v>
      </c>
      <c r="E18" s="412">
        <v>137</v>
      </c>
      <c r="F18" s="32" t="s">
        <v>1199</v>
      </c>
      <c r="J18" s="424"/>
    </row>
    <row r="19" spans="1:10" ht="14.25">
      <c r="A19" s="31"/>
      <c r="B19" s="411" t="s">
        <v>1121</v>
      </c>
      <c r="C19" s="523">
        <v>18</v>
      </c>
      <c r="D19" s="363">
        <v>10</v>
      </c>
      <c r="E19" s="412">
        <v>68</v>
      </c>
      <c r="F19" s="32" t="s">
        <v>1199</v>
      </c>
      <c r="J19" s="424"/>
    </row>
    <row r="20" spans="1:10" ht="14.25">
      <c r="A20" s="31"/>
      <c r="B20" s="411">
        <v>2060</v>
      </c>
      <c r="C20" s="523">
        <v>796</v>
      </c>
      <c r="D20" s="363">
        <v>10</v>
      </c>
      <c r="E20" s="412">
        <v>3024</v>
      </c>
      <c r="F20" s="32" t="s">
        <v>1199</v>
      </c>
      <c r="J20" s="424"/>
    </row>
    <row r="21" spans="1:10" ht="14.25">
      <c r="A21" s="31"/>
      <c r="B21" s="411" t="s">
        <v>1122</v>
      </c>
      <c r="C21" s="523">
        <v>1449</v>
      </c>
      <c r="D21" s="363">
        <v>10</v>
      </c>
      <c r="E21" s="412">
        <v>1354815</v>
      </c>
      <c r="F21" s="32" t="s">
        <v>1199</v>
      </c>
      <c r="J21" s="424"/>
    </row>
    <row r="22" spans="1:10" ht="14.25">
      <c r="A22" s="31"/>
      <c r="B22" s="411" t="s">
        <v>1123</v>
      </c>
      <c r="C22" s="523">
        <v>310</v>
      </c>
      <c r="D22" s="363">
        <v>14</v>
      </c>
      <c r="E22" s="412">
        <v>289850</v>
      </c>
      <c r="F22" s="32" t="s">
        <v>1199</v>
      </c>
      <c r="J22" s="424"/>
    </row>
    <row r="23" spans="1:10" ht="14.25">
      <c r="A23" s="31"/>
      <c r="B23" s="411" t="s">
        <v>1124</v>
      </c>
      <c r="C23" s="523">
        <v>58</v>
      </c>
      <c r="D23" s="363">
        <v>14</v>
      </c>
      <c r="E23" s="412">
        <v>54230</v>
      </c>
      <c r="F23" s="32" t="s">
        <v>1199</v>
      </c>
      <c r="J23" s="424"/>
    </row>
    <row r="24" spans="1:10" ht="14.25">
      <c r="A24" s="31"/>
      <c r="B24" s="411" t="s">
        <v>1125</v>
      </c>
      <c r="C24" s="523">
        <v>39234</v>
      </c>
      <c r="D24" s="363">
        <v>10</v>
      </c>
      <c r="E24" s="412">
        <v>147722</v>
      </c>
      <c r="F24" s="32" t="s">
        <v>1199</v>
      </c>
      <c r="J24" s="424"/>
    </row>
    <row r="25" spans="1:10" ht="14.25">
      <c r="A25" s="31"/>
      <c r="B25" s="411" t="s">
        <v>1126</v>
      </c>
      <c r="C25" s="523">
        <v>9764</v>
      </c>
      <c r="D25" s="363">
        <v>10</v>
      </c>
      <c r="E25" s="412">
        <v>37036</v>
      </c>
      <c r="F25" s="32" t="s">
        <v>1199</v>
      </c>
      <c r="J25" s="424"/>
    </row>
    <row r="26" spans="1:10" ht="14.25">
      <c r="A26" s="31"/>
      <c r="B26" s="411" t="s">
        <v>1127</v>
      </c>
      <c r="C26" s="523">
        <v>2576</v>
      </c>
      <c r="D26" s="363">
        <v>10</v>
      </c>
      <c r="E26" s="412">
        <v>9370</v>
      </c>
      <c r="F26" s="32" t="s">
        <v>1199</v>
      </c>
      <c r="J26" s="424"/>
    </row>
    <row r="27" spans="1:10" ht="12.75">
      <c r="A27" s="72"/>
      <c r="B27" s="411" t="s">
        <v>1128</v>
      </c>
      <c r="C27" s="523">
        <v>6697</v>
      </c>
      <c r="D27" s="363">
        <v>10</v>
      </c>
      <c r="E27" s="412">
        <v>25449</v>
      </c>
      <c r="F27" s="32" t="s">
        <v>1199</v>
      </c>
      <c r="J27" s="424"/>
    </row>
    <row r="28" spans="1:10" ht="12.75">
      <c r="A28" s="72"/>
      <c r="B28" s="411" t="s">
        <v>1129</v>
      </c>
      <c r="C28" s="523">
        <v>1162</v>
      </c>
      <c r="D28" s="363">
        <v>10</v>
      </c>
      <c r="E28" s="412">
        <v>1086470</v>
      </c>
      <c r="F28" s="32" t="s">
        <v>1199</v>
      </c>
      <c r="J28" s="424"/>
    </row>
    <row r="29" spans="1:10" ht="12.75">
      <c r="A29" s="72"/>
      <c r="B29" s="411" t="s">
        <v>1130</v>
      </c>
      <c r="C29" s="523">
        <v>9651</v>
      </c>
      <c r="D29" s="363">
        <v>10</v>
      </c>
      <c r="E29" s="412">
        <v>36673</v>
      </c>
      <c r="F29" s="32" t="s">
        <v>1199</v>
      </c>
      <c r="J29" s="424"/>
    </row>
    <row r="30" spans="1:10" ht="12.75">
      <c r="A30" s="72" t="s">
        <v>851</v>
      </c>
      <c r="B30" s="411" t="s">
        <v>1198</v>
      </c>
      <c r="C30" s="523">
        <v>256</v>
      </c>
      <c r="D30" s="363">
        <v>10</v>
      </c>
      <c r="E30" s="412">
        <v>486.4</v>
      </c>
      <c r="F30" s="32" t="s">
        <v>1199</v>
      </c>
      <c r="J30" s="424"/>
    </row>
    <row r="31" spans="1:10" ht="12.75">
      <c r="A31" s="72"/>
      <c r="B31" s="411" t="s">
        <v>1131</v>
      </c>
      <c r="C31" s="523">
        <v>6394</v>
      </c>
      <c r="D31" s="363">
        <v>10</v>
      </c>
      <c r="E31" s="412">
        <v>24297.2</v>
      </c>
      <c r="F31" s="32" t="s">
        <v>1199</v>
      </c>
      <c r="J31" s="424"/>
    </row>
    <row r="32" spans="1:10" ht="12.75">
      <c r="A32" s="72"/>
      <c r="B32" s="411">
        <v>4786</v>
      </c>
      <c r="C32" s="523">
        <v>17041</v>
      </c>
      <c r="D32" s="363">
        <v>10</v>
      </c>
      <c r="E32" s="412">
        <v>64756</v>
      </c>
      <c r="F32" s="32" t="s">
        <v>1199</v>
      </c>
      <c r="J32" s="424"/>
    </row>
    <row r="33" spans="1:10" ht="12.75">
      <c r="A33" s="72"/>
      <c r="B33" s="411">
        <v>4788</v>
      </c>
      <c r="C33" s="523">
        <v>1795</v>
      </c>
      <c r="D33" s="363">
        <v>10</v>
      </c>
      <c r="E33" s="412">
        <v>6821</v>
      </c>
      <c r="F33" s="32" t="s">
        <v>1199</v>
      </c>
      <c r="J33" s="424"/>
    </row>
    <row r="34" spans="1:10" ht="12.75">
      <c r="A34" s="72"/>
      <c r="B34" s="411" t="s">
        <v>1132</v>
      </c>
      <c r="C34" s="523">
        <v>6299</v>
      </c>
      <c r="D34" s="363">
        <v>10</v>
      </c>
      <c r="E34" s="412">
        <v>23936.2</v>
      </c>
      <c r="F34" s="32" t="s">
        <v>1199</v>
      </c>
      <c r="J34" s="424"/>
    </row>
    <row r="35" spans="1:10" ht="12.75">
      <c r="A35" s="72"/>
      <c r="B35" s="411" t="s">
        <v>1133</v>
      </c>
      <c r="C35" s="523">
        <v>228417</v>
      </c>
      <c r="D35" s="363">
        <v>10</v>
      </c>
      <c r="E35" s="412">
        <v>867984.6</v>
      </c>
      <c r="F35" s="32" t="s">
        <v>1199</v>
      </c>
      <c r="J35" s="424"/>
    </row>
    <row r="36" spans="1:10" ht="15.75" customHeight="1">
      <c r="A36" s="72"/>
      <c r="B36" s="411" t="s">
        <v>1197</v>
      </c>
      <c r="C36" s="523">
        <v>255</v>
      </c>
      <c r="D36" s="363">
        <v>10</v>
      </c>
      <c r="E36" s="412">
        <v>765</v>
      </c>
      <c r="F36" s="32" t="s">
        <v>1199</v>
      </c>
      <c r="J36" s="424"/>
    </row>
    <row r="37" spans="1:10" ht="12.75">
      <c r="A37" s="72"/>
      <c r="B37" s="411" t="s">
        <v>1134</v>
      </c>
      <c r="C37" s="523">
        <v>280</v>
      </c>
      <c r="D37" s="363">
        <v>14</v>
      </c>
      <c r="E37" s="412">
        <v>840</v>
      </c>
      <c r="F37" s="32" t="s">
        <v>1199</v>
      </c>
      <c r="J37" s="424"/>
    </row>
    <row r="38" spans="1:10" ht="12.75">
      <c r="A38" s="72"/>
      <c r="B38" s="411" t="s">
        <v>1135</v>
      </c>
      <c r="C38" s="523">
        <v>81</v>
      </c>
      <c r="D38" s="363">
        <v>14</v>
      </c>
      <c r="E38" s="412">
        <v>243</v>
      </c>
      <c r="F38" s="32" t="s">
        <v>1199</v>
      </c>
      <c r="J38" s="424"/>
    </row>
    <row r="39" spans="1:10" ht="12.75">
      <c r="A39" s="72"/>
      <c r="B39" s="411" t="s">
        <v>1136</v>
      </c>
      <c r="C39" s="523">
        <v>968</v>
      </c>
      <c r="D39" s="363">
        <v>14</v>
      </c>
      <c r="E39" s="412">
        <v>2904</v>
      </c>
      <c r="F39" s="32" t="s">
        <v>1199</v>
      </c>
      <c r="J39" s="424"/>
    </row>
    <row r="40" spans="1:10" ht="12.75">
      <c r="A40" s="72"/>
      <c r="B40" s="411" t="s">
        <v>1137</v>
      </c>
      <c r="C40" s="523">
        <v>143</v>
      </c>
      <c r="D40" s="363">
        <v>14</v>
      </c>
      <c r="E40" s="412">
        <v>429</v>
      </c>
      <c r="F40" s="32" t="s">
        <v>1199</v>
      </c>
      <c r="J40" s="424"/>
    </row>
    <row r="41" spans="1:10" ht="12.75">
      <c r="A41" s="72"/>
      <c r="B41" s="411" t="s">
        <v>1138</v>
      </c>
      <c r="C41" s="523">
        <v>7</v>
      </c>
      <c r="D41" s="363">
        <v>14</v>
      </c>
      <c r="E41" s="412">
        <v>21</v>
      </c>
      <c r="F41" s="32" t="s">
        <v>1199</v>
      </c>
      <c r="J41" s="424"/>
    </row>
    <row r="42" spans="1:10" ht="12.75">
      <c r="A42" s="72"/>
      <c r="B42" s="411" t="s">
        <v>1139</v>
      </c>
      <c r="C42" s="523">
        <v>1549</v>
      </c>
      <c r="D42" s="363">
        <v>14</v>
      </c>
      <c r="E42" s="412">
        <v>5886.2</v>
      </c>
      <c r="F42" s="32" t="s">
        <v>1199</v>
      </c>
      <c r="J42" s="424"/>
    </row>
    <row r="43" spans="1:10" ht="12.75">
      <c r="A43" s="72"/>
      <c r="B43" s="411" t="s">
        <v>1140</v>
      </c>
      <c r="C43" s="523">
        <v>194</v>
      </c>
      <c r="D43" s="363">
        <v>10</v>
      </c>
      <c r="E43" s="412">
        <v>582</v>
      </c>
      <c r="F43" s="32" t="s">
        <v>1199</v>
      </c>
      <c r="J43" s="424"/>
    </row>
    <row r="44" spans="1:10" ht="12.75">
      <c r="A44" s="72"/>
      <c r="B44" s="411" t="s">
        <v>1141</v>
      </c>
      <c r="C44" s="523">
        <v>636</v>
      </c>
      <c r="D44" s="363">
        <v>14</v>
      </c>
      <c r="E44" s="412">
        <v>1908</v>
      </c>
      <c r="F44" s="32" t="s">
        <v>1199</v>
      </c>
      <c r="J44" s="424"/>
    </row>
    <row r="45" spans="1:10" ht="12.75">
      <c r="A45" s="72"/>
      <c r="B45" s="411" t="s">
        <v>1142</v>
      </c>
      <c r="C45" s="523">
        <v>10812</v>
      </c>
      <c r="D45" s="363">
        <v>10</v>
      </c>
      <c r="E45" s="412">
        <v>41085.6</v>
      </c>
      <c r="F45" s="32" t="s">
        <v>1199</v>
      </c>
      <c r="J45" s="424"/>
    </row>
    <row r="46" spans="1:10" ht="12.75">
      <c r="A46" s="72"/>
      <c r="B46" s="411" t="s">
        <v>1143</v>
      </c>
      <c r="C46" s="523">
        <v>461</v>
      </c>
      <c r="D46" s="363">
        <v>10</v>
      </c>
      <c r="E46" s="412">
        <v>1751.8</v>
      </c>
      <c r="F46" s="32" t="s">
        <v>1199</v>
      </c>
      <c r="J46" s="424"/>
    </row>
    <row r="47" spans="1:10" ht="12.75">
      <c r="A47" s="72"/>
      <c r="B47" s="411" t="s">
        <v>1144</v>
      </c>
      <c r="C47" s="523">
        <v>423</v>
      </c>
      <c r="D47" s="363">
        <v>10</v>
      </c>
      <c r="E47" s="412">
        <v>1607.4</v>
      </c>
      <c r="F47" s="32" t="s">
        <v>1199</v>
      </c>
      <c r="J47" s="424"/>
    </row>
    <row r="48" spans="1:10" ht="12.75">
      <c r="A48" s="72"/>
      <c r="B48" s="411" t="s">
        <v>1145</v>
      </c>
      <c r="C48" s="523">
        <v>598</v>
      </c>
      <c r="D48" s="363">
        <v>10</v>
      </c>
      <c r="E48" s="412">
        <v>2272.4</v>
      </c>
      <c r="F48" s="32" t="s">
        <v>1199</v>
      </c>
      <c r="J48" s="424"/>
    </row>
    <row r="49" spans="1:10" ht="12.75">
      <c r="A49" s="72"/>
      <c r="B49" s="411" t="s">
        <v>1146</v>
      </c>
      <c r="C49" s="523">
        <v>334</v>
      </c>
      <c r="D49" s="363">
        <v>7</v>
      </c>
      <c r="E49" s="412">
        <v>801.6</v>
      </c>
      <c r="F49" s="32" t="s">
        <v>1199</v>
      </c>
      <c r="J49" s="424"/>
    </row>
    <row r="50" spans="1:10" ht="12.75">
      <c r="A50" s="72"/>
      <c r="B50" s="411" t="s">
        <v>1147</v>
      </c>
      <c r="C50" s="523">
        <v>189</v>
      </c>
      <c r="D50" s="363">
        <v>10</v>
      </c>
      <c r="E50" s="412">
        <v>718.2</v>
      </c>
      <c r="F50" s="32" t="s">
        <v>1199</v>
      </c>
      <c r="J50" s="424"/>
    </row>
    <row r="51" spans="1:10" ht="19.5">
      <c r="A51" s="418" t="s">
        <v>1202</v>
      </c>
      <c r="B51" s="411" t="s">
        <v>1148</v>
      </c>
      <c r="C51" s="523">
        <v>262883</v>
      </c>
      <c r="D51" s="363">
        <v>10</v>
      </c>
      <c r="E51" s="412">
        <v>998780.6</v>
      </c>
      <c r="F51" s="32" t="s">
        <v>1199</v>
      </c>
      <c r="J51" s="424"/>
    </row>
    <row r="52" spans="1:10" ht="12.75">
      <c r="A52" s="417" t="s">
        <v>1201</v>
      </c>
      <c r="B52" s="411" t="s">
        <v>1200</v>
      </c>
      <c r="C52" s="523">
        <v>46</v>
      </c>
      <c r="D52" s="363">
        <v>14</v>
      </c>
      <c r="E52" s="412">
        <v>174.8</v>
      </c>
      <c r="F52" s="32"/>
      <c r="J52" s="424"/>
    </row>
    <row r="53" spans="1:10" ht="12.75">
      <c r="A53" s="72"/>
      <c r="B53" s="411" t="s">
        <v>1149</v>
      </c>
      <c r="C53" s="523">
        <v>60</v>
      </c>
      <c r="D53" s="363">
        <v>10</v>
      </c>
      <c r="E53" s="412">
        <v>228</v>
      </c>
      <c r="F53" s="32" t="s">
        <v>1199</v>
      </c>
      <c r="J53" s="424"/>
    </row>
    <row r="54" spans="1:10" ht="12.75">
      <c r="A54" s="72"/>
      <c r="B54" s="411" t="s">
        <v>1150</v>
      </c>
      <c r="C54" s="523">
        <v>845</v>
      </c>
      <c r="D54" s="363">
        <v>7</v>
      </c>
      <c r="E54" s="412">
        <v>2028</v>
      </c>
      <c r="F54" s="32" t="s">
        <v>1199</v>
      </c>
      <c r="J54" s="424"/>
    </row>
    <row r="55" spans="1:10" ht="12.75">
      <c r="A55" s="72"/>
      <c r="B55" s="411" t="s">
        <v>1151</v>
      </c>
      <c r="C55" s="523">
        <v>708</v>
      </c>
      <c r="D55" s="363">
        <v>7</v>
      </c>
      <c r="E55" s="412">
        <v>1699.2</v>
      </c>
      <c r="F55" s="32" t="s">
        <v>1199</v>
      </c>
      <c r="J55" s="424"/>
    </row>
    <row r="56" spans="1:10" ht="12.75">
      <c r="A56" s="72"/>
      <c r="B56" s="411" t="s">
        <v>1152</v>
      </c>
      <c r="C56" s="523">
        <v>25</v>
      </c>
      <c r="D56" s="363">
        <v>7</v>
      </c>
      <c r="E56" s="412">
        <v>60</v>
      </c>
      <c r="F56" s="32" t="s">
        <v>1199</v>
      </c>
      <c r="J56" s="424"/>
    </row>
    <row r="57" spans="1:10" ht="12.75">
      <c r="A57" s="72"/>
      <c r="B57" s="411" t="s">
        <v>1153</v>
      </c>
      <c r="C57" s="523">
        <v>66</v>
      </c>
      <c r="D57" s="363">
        <v>7</v>
      </c>
      <c r="E57" s="412">
        <v>158.4</v>
      </c>
      <c r="F57" s="32" t="s">
        <v>1199</v>
      </c>
      <c r="J57" s="424"/>
    </row>
    <row r="58" spans="1:10" ht="12.75">
      <c r="A58" s="72"/>
      <c r="B58" s="411" t="s">
        <v>1154</v>
      </c>
      <c r="C58" s="523">
        <v>29269</v>
      </c>
      <c r="D58" s="363">
        <v>10</v>
      </c>
      <c r="E58" s="412">
        <v>111222.2</v>
      </c>
      <c r="F58" s="32" t="s">
        <v>1199</v>
      </c>
      <c r="J58" s="424"/>
    </row>
    <row r="59" spans="1:10" ht="12.75">
      <c r="A59" s="72"/>
      <c r="B59" s="411" t="s">
        <v>1155</v>
      </c>
      <c r="C59" s="523">
        <v>117</v>
      </c>
      <c r="D59" s="363">
        <v>7</v>
      </c>
      <c r="E59" s="412">
        <v>280.8</v>
      </c>
      <c r="F59" s="32" t="s">
        <v>1199</v>
      </c>
      <c r="J59" s="424"/>
    </row>
    <row r="60" spans="1:10" ht="12.75">
      <c r="A60" s="72"/>
      <c r="B60" s="411" t="s">
        <v>1156</v>
      </c>
      <c r="C60" s="523">
        <v>6156</v>
      </c>
      <c r="D60" s="363">
        <v>10</v>
      </c>
      <c r="E60" s="412">
        <v>23392.8</v>
      </c>
      <c r="F60" s="32" t="s">
        <v>1199</v>
      </c>
      <c r="J60" s="424"/>
    </row>
    <row r="61" spans="1:10" ht="12.75">
      <c r="A61" s="72"/>
      <c r="B61" s="411" t="s">
        <v>1157</v>
      </c>
      <c r="C61" s="523">
        <v>2286</v>
      </c>
      <c r="D61" s="363">
        <v>10</v>
      </c>
      <c r="E61" s="412">
        <v>8686.8</v>
      </c>
      <c r="F61" s="32" t="s">
        <v>1199</v>
      </c>
      <c r="J61" s="424"/>
    </row>
    <row r="62" spans="1:10" ht="12.75">
      <c r="A62" s="72"/>
      <c r="B62" s="411" t="s">
        <v>1158</v>
      </c>
      <c r="C62" s="523">
        <v>293</v>
      </c>
      <c r="D62" s="363">
        <v>10</v>
      </c>
      <c r="E62" s="412">
        <v>1113.4</v>
      </c>
      <c r="F62" s="32" t="s">
        <v>1199</v>
      </c>
      <c r="J62" s="424"/>
    </row>
    <row r="63" spans="1:10" ht="12.75">
      <c r="A63" s="72"/>
      <c r="B63" s="411" t="s">
        <v>1159</v>
      </c>
      <c r="C63" s="523">
        <v>54</v>
      </c>
      <c r="D63" s="363">
        <v>10</v>
      </c>
      <c r="E63" s="412">
        <v>205.2</v>
      </c>
      <c r="F63" s="32" t="s">
        <v>1199</v>
      </c>
      <c r="J63" s="424"/>
    </row>
    <row r="64" spans="1:10" ht="12.75">
      <c r="A64" s="72"/>
      <c r="B64" s="411">
        <v>3665</v>
      </c>
      <c r="C64" s="523">
        <v>641</v>
      </c>
      <c r="D64" s="363">
        <v>10</v>
      </c>
      <c r="E64" s="412">
        <v>2435.8</v>
      </c>
      <c r="F64" s="32" t="s">
        <v>1199</v>
      </c>
      <c r="J64" s="424"/>
    </row>
    <row r="65" spans="1:10" ht="12.75">
      <c r="A65" s="72"/>
      <c r="B65" s="411" t="s">
        <v>1160</v>
      </c>
      <c r="C65" s="523">
        <v>9320</v>
      </c>
      <c r="D65" s="363">
        <v>10</v>
      </c>
      <c r="E65" s="412">
        <v>35416</v>
      </c>
      <c r="F65" s="32" t="s">
        <v>1199</v>
      </c>
      <c r="J65" s="424"/>
    </row>
    <row r="66" spans="1:10" ht="12.75">
      <c r="A66" s="72"/>
      <c r="B66" s="411" t="s">
        <v>1161</v>
      </c>
      <c r="C66" s="523">
        <v>2182</v>
      </c>
      <c r="D66" s="363">
        <v>10</v>
      </c>
      <c r="E66" s="412">
        <v>8291.6</v>
      </c>
      <c r="F66" s="32" t="s">
        <v>1199</v>
      </c>
      <c r="J66" s="424"/>
    </row>
    <row r="67" spans="1:10" ht="12.75">
      <c r="A67" s="72"/>
      <c r="B67" s="411" t="s">
        <v>1162</v>
      </c>
      <c r="C67" s="523">
        <v>2987</v>
      </c>
      <c r="D67" s="363">
        <v>10</v>
      </c>
      <c r="E67" s="412">
        <v>11350.6</v>
      </c>
      <c r="F67" s="32" t="s">
        <v>1199</v>
      </c>
      <c r="J67" s="424"/>
    </row>
    <row r="68" spans="1:10" ht="12.75">
      <c r="A68" s="72"/>
      <c r="B68" s="411" t="s">
        <v>1163</v>
      </c>
      <c r="C68" s="523">
        <v>5</v>
      </c>
      <c r="D68" s="363">
        <v>10</v>
      </c>
      <c r="E68" s="412">
        <v>19</v>
      </c>
      <c r="F68" s="32" t="s">
        <v>1199</v>
      </c>
      <c r="J68" s="424"/>
    </row>
    <row r="69" spans="1:10" ht="12.75">
      <c r="A69" s="72"/>
      <c r="B69" s="411" t="s">
        <v>1164</v>
      </c>
      <c r="C69" s="523">
        <v>31</v>
      </c>
      <c r="D69" s="363">
        <v>14</v>
      </c>
      <c r="E69" s="412">
        <v>93</v>
      </c>
      <c r="F69" s="32" t="s">
        <v>1199</v>
      </c>
      <c r="J69" s="424"/>
    </row>
    <row r="70" spans="1:10" ht="12.75">
      <c r="A70" s="72"/>
      <c r="B70" s="411" t="s">
        <v>1165</v>
      </c>
      <c r="C70" s="523">
        <v>598</v>
      </c>
      <c r="D70" s="363">
        <v>10</v>
      </c>
      <c r="E70" s="412">
        <v>2272.4</v>
      </c>
      <c r="F70" s="32" t="s">
        <v>1199</v>
      </c>
      <c r="J70" s="424"/>
    </row>
    <row r="71" spans="1:10" ht="12.75">
      <c r="A71" s="72"/>
      <c r="B71" s="411" t="s">
        <v>1166</v>
      </c>
      <c r="C71" s="523">
        <v>783</v>
      </c>
      <c r="D71" s="363">
        <v>10</v>
      </c>
      <c r="E71" s="412">
        <v>2975.4</v>
      </c>
      <c r="F71" s="32" t="s">
        <v>1199</v>
      </c>
      <c r="J71" s="424"/>
    </row>
    <row r="72" spans="1:10" ht="12.75">
      <c r="A72" s="72"/>
      <c r="B72" s="411" t="s">
        <v>1167</v>
      </c>
      <c r="C72" s="523">
        <v>3989</v>
      </c>
      <c r="D72" s="363">
        <v>10</v>
      </c>
      <c r="E72" s="412">
        <v>15158.2</v>
      </c>
      <c r="F72" s="32" t="s">
        <v>1199</v>
      </c>
      <c r="J72" s="424"/>
    </row>
    <row r="73" spans="1:10" ht="12.75">
      <c r="A73" s="72"/>
      <c r="B73" s="411" t="s">
        <v>1168</v>
      </c>
      <c r="C73" s="523">
        <v>2184</v>
      </c>
      <c r="D73" s="363">
        <v>10</v>
      </c>
      <c r="E73" s="412">
        <v>8299.2</v>
      </c>
      <c r="F73" s="32" t="s">
        <v>1199</v>
      </c>
      <c r="J73" s="424"/>
    </row>
    <row r="74" spans="1:10" ht="12.75">
      <c r="A74" s="72"/>
      <c r="B74" s="411" t="s">
        <v>1169</v>
      </c>
      <c r="C74" s="523">
        <v>884</v>
      </c>
      <c r="D74" s="363">
        <v>10</v>
      </c>
      <c r="E74" s="412">
        <v>3359.2</v>
      </c>
      <c r="F74" s="32" t="s">
        <v>1199</v>
      </c>
      <c r="J74" s="424"/>
    </row>
    <row r="75" spans="1:10" ht="12.75">
      <c r="A75" s="72"/>
      <c r="B75" s="411" t="s">
        <v>1170</v>
      </c>
      <c r="C75" s="523">
        <v>3646</v>
      </c>
      <c r="D75" s="363">
        <v>10</v>
      </c>
      <c r="E75" s="412">
        <v>13854.8</v>
      </c>
      <c r="F75" s="32" t="s">
        <v>1199</v>
      </c>
      <c r="J75" s="424"/>
    </row>
    <row r="76" spans="1:10" ht="12.75">
      <c r="A76" s="72"/>
      <c r="B76" s="411" t="s">
        <v>1171</v>
      </c>
      <c r="C76" s="523">
        <v>26</v>
      </c>
      <c r="D76" s="363">
        <v>10</v>
      </c>
      <c r="E76" s="412">
        <v>78</v>
      </c>
      <c r="F76" s="32" t="s">
        <v>1199</v>
      </c>
      <c r="J76" s="424"/>
    </row>
    <row r="77" spans="1:10" ht="12.75">
      <c r="A77" s="72"/>
      <c r="B77" s="411" t="s">
        <v>1172</v>
      </c>
      <c r="C77" s="523">
        <v>49</v>
      </c>
      <c r="D77" s="363">
        <v>10</v>
      </c>
      <c r="E77" s="412">
        <v>147</v>
      </c>
      <c r="F77" s="32" t="s">
        <v>1199</v>
      </c>
      <c r="J77" s="424"/>
    </row>
    <row r="78" spans="1:10" ht="12.75">
      <c r="A78" s="72"/>
      <c r="B78" s="411">
        <v>4495</v>
      </c>
      <c r="C78" s="523">
        <v>9421</v>
      </c>
      <c r="D78" s="363">
        <v>10</v>
      </c>
      <c r="E78" s="412">
        <v>35799.8</v>
      </c>
      <c r="F78" s="32" t="s">
        <v>1199</v>
      </c>
      <c r="J78" s="424"/>
    </row>
    <row r="79" spans="1:10" ht="12.75">
      <c r="A79" s="72"/>
      <c r="B79" s="411" t="s">
        <v>1173</v>
      </c>
      <c r="C79" s="523">
        <v>408</v>
      </c>
      <c r="D79" s="363">
        <v>10</v>
      </c>
      <c r="E79" s="412">
        <v>1550.4</v>
      </c>
      <c r="F79" s="32" t="s">
        <v>1199</v>
      </c>
      <c r="J79" s="424"/>
    </row>
    <row r="80" spans="1:10" ht="12.75">
      <c r="A80" s="72"/>
      <c r="B80" s="411" t="s">
        <v>1174</v>
      </c>
      <c r="C80" s="523">
        <v>53821</v>
      </c>
      <c r="D80" s="363">
        <v>10</v>
      </c>
      <c r="E80" s="412">
        <v>204519.8</v>
      </c>
      <c r="F80" s="32" t="s">
        <v>1199</v>
      </c>
      <c r="J80" s="424"/>
    </row>
    <row r="81" spans="1:10" ht="12.75">
      <c r="A81" s="72"/>
      <c r="B81" s="411" t="s">
        <v>1175</v>
      </c>
      <c r="C81" s="523">
        <v>17999</v>
      </c>
      <c r="D81" s="363">
        <v>10</v>
      </c>
      <c r="E81" s="412">
        <v>68396.2</v>
      </c>
      <c r="F81" s="32" t="s">
        <v>1199</v>
      </c>
      <c r="J81" s="424"/>
    </row>
    <row r="82" spans="1:10" ht="12.75">
      <c r="A82" s="72"/>
      <c r="B82" s="411" t="s">
        <v>1176</v>
      </c>
      <c r="C82" s="523">
        <v>4114</v>
      </c>
      <c r="D82" s="363">
        <v>10</v>
      </c>
      <c r="E82" s="412">
        <v>15633.2</v>
      </c>
      <c r="F82" s="32" t="s">
        <v>1199</v>
      </c>
      <c r="J82" s="424"/>
    </row>
    <row r="83" spans="1:10" ht="12.75">
      <c r="A83" s="72"/>
      <c r="B83" s="411">
        <v>4578</v>
      </c>
      <c r="C83" s="523">
        <v>12251</v>
      </c>
      <c r="D83" s="363">
        <v>10</v>
      </c>
      <c r="E83" s="412">
        <v>46553.8</v>
      </c>
      <c r="F83" s="32" t="s">
        <v>1199</v>
      </c>
      <c r="J83" s="424"/>
    </row>
    <row r="84" spans="1:10" ht="12.75">
      <c r="A84" s="72"/>
      <c r="B84" s="411" t="s">
        <v>1177</v>
      </c>
      <c r="C84" s="523">
        <v>2015</v>
      </c>
      <c r="D84" s="363">
        <v>10</v>
      </c>
      <c r="E84" s="412">
        <v>7657</v>
      </c>
      <c r="F84" s="32" t="s">
        <v>1199</v>
      </c>
      <c r="J84" s="424"/>
    </row>
    <row r="85" spans="1:10" ht="12.75">
      <c r="A85" s="72"/>
      <c r="B85" s="411" t="s">
        <v>1178</v>
      </c>
      <c r="C85" s="523">
        <v>9053</v>
      </c>
      <c r="D85" s="363">
        <v>10</v>
      </c>
      <c r="E85" s="412">
        <v>34401.4</v>
      </c>
      <c r="F85" s="32" t="s">
        <v>1199</v>
      </c>
      <c r="J85" s="424"/>
    </row>
    <row r="86" spans="1:10" ht="12.75">
      <c r="A86" s="72"/>
      <c r="B86" s="411" t="s">
        <v>1179</v>
      </c>
      <c r="C86" s="523">
        <v>340</v>
      </c>
      <c r="D86" s="363">
        <v>10</v>
      </c>
      <c r="E86" s="412">
        <v>1292</v>
      </c>
      <c r="F86" s="32" t="s">
        <v>1199</v>
      </c>
      <c r="J86" s="424"/>
    </row>
    <row r="87" spans="1:10" ht="12.75">
      <c r="A87" s="72"/>
      <c r="B87" s="411" t="s">
        <v>1180</v>
      </c>
      <c r="C87" s="523">
        <v>1467</v>
      </c>
      <c r="D87" s="363">
        <v>10</v>
      </c>
      <c r="E87" s="412">
        <v>5574.6</v>
      </c>
      <c r="F87" s="32" t="s">
        <v>1199</v>
      </c>
      <c r="J87" s="424"/>
    </row>
    <row r="88" spans="1:10" ht="12.75">
      <c r="A88" s="72"/>
      <c r="B88" s="411">
        <v>4718</v>
      </c>
      <c r="C88" s="523">
        <v>244</v>
      </c>
      <c r="D88" s="363">
        <v>14</v>
      </c>
      <c r="E88" s="412">
        <v>732</v>
      </c>
      <c r="F88" s="32" t="s">
        <v>1199</v>
      </c>
      <c r="J88" s="424"/>
    </row>
    <row r="89" spans="1:10" ht="12.75">
      <c r="A89" s="72"/>
      <c r="B89" s="411">
        <v>4719</v>
      </c>
      <c r="C89" s="523">
        <v>16786</v>
      </c>
      <c r="D89" s="363">
        <v>10</v>
      </c>
      <c r="E89" s="412">
        <v>63786.8</v>
      </c>
      <c r="F89" s="32" t="s">
        <v>1199</v>
      </c>
      <c r="J89" s="424"/>
    </row>
    <row r="90" spans="1:10" ht="12.75">
      <c r="A90" s="72"/>
      <c r="B90" s="411">
        <v>4726</v>
      </c>
      <c r="C90" s="523">
        <v>926</v>
      </c>
      <c r="D90" s="363">
        <v>14</v>
      </c>
      <c r="E90" s="412">
        <v>2778</v>
      </c>
      <c r="F90" s="32" t="s">
        <v>1199</v>
      </c>
      <c r="J90" s="424"/>
    </row>
    <row r="91" spans="1:10" ht="12.75">
      <c r="A91" s="72"/>
      <c r="B91" s="411">
        <v>4737</v>
      </c>
      <c r="C91" s="523">
        <v>3049</v>
      </c>
      <c r="D91" s="363">
        <v>14</v>
      </c>
      <c r="E91" s="412">
        <v>9147</v>
      </c>
      <c r="F91" s="32" t="s">
        <v>1199</v>
      </c>
      <c r="J91" s="424"/>
    </row>
    <row r="92" spans="1:10" ht="12.75">
      <c r="A92" s="72"/>
      <c r="B92" s="411" t="s">
        <v>1181</v>
      </c>
      <c r="C92" s="523">
        <v>31076</v>
      </c>
      <c r="D92" s="363">
        <v>10</v>
      </c>
      <c r="E92" s="412">
        <v>118088.8</v>
      </c>
      <c r="F92" s="32" t="s">
        <v>1199</v>
      </c>
      <c r="J92" s="424"/>
    </row>
    <row r="93" spans="1:10" ht="12.75">
      <c r="A93" s="72"/>
      <c r="B93" s="411" t="s">
        <v>1182</v>
      </c>
      <c r="C93" s="523">
        <v>53</v>
      </c>
      <c r="D93" s="363">
        <v>14</v>
      </c>
      <c r="E93" s="412">
        <v>159</v>
      </c>
      <c r="F93" s="32" t="s">
        <v>1199</v>
      </c>
      <c r="J93" s="424"/>
    </row>
    <row r="94" spans="1:10" ht="12.75">
      <c r="A94" s="72"/>
      <c r="B94" s="411" t="s">
        <v>1183</v>
      </c>
      <c r="C94" s="523">
        <v>176</v>
      </c>
      <c r="D94" s="363">
        <v>14</v>
      </c>
      <c r="E94" s="412">
        <v>528</v>
      </c>
      <c r="F94" s="32" t="s">
        <v>1199</v>
      </c>
      <c r="J94" s="424"/>
    </row>
    <row r="95" spans="1:10" ht="12.75">
      <c r="A95" s="72"/>
      <c r="B95" s="411" t="s">
        <v>1184</v>
      </c>
      <c r="C95" s="523">
        <v>67</v>
      </c>
      <c r="D95" s="363">
        <v>10</v>
      </c>
      <c r="E95" s="412">
        <v>201</v>
      </c>
      <c r="F95" s="32" t="s">
        <v>1199</v>
      </c>
      <c r="J95" s="424"/>
    </row>
    <row r="96" spans="1:10" ht="12.75">
      <c r="A96" s="72"/>
      <c r="B96" s="411" t="s">
        <v>1185</v>
      </c>
      <c r="C96" s="523">
        <v>1</v>
      </c>
      <c r="D96" s="363">
        <v>14</v>
      </c>
      <c r="E96" s="412">
        <v>3</v>
      </c>
      <c r="F96" s="32" t="s">
        <v>1199</v>
      </c>
      <c r="J96" s="424"/>
    </row>
    <row r="97" spans="1:10" ht="12.75">
      <c r="A97" s="72"/>
      <c r="B97" s="411">
        <v>4751</v>
      </c>
      <c r="C97" s="523">
        <v>12707</v>
      </c>
      <c r="D97" s="363">
        <v>10</v>
      </c>
      <c r="E97" s="412">
        <v>48286.6</v>
      </c>
      <c r="F97" s="32" t="s">
        <v>1199</v>
      </c>
      <c r="J97" s="424"/>
    </row>
    <row r="98" spans="1:10" ht="12.75">
      <c r="A98" s="72"/>
      <c r="B98" s="411" t="s">
        <v>1186</v>
      </c>
      <c r="C98" s="523">
        <v>6452</v>
      </c>
      <c r="D98" s="363">
        <v>10</v>
      </c>
      <c r="E98" s="412">
        <v>24517.6</v>
      </c>
      <c r="F98" s="32" t="s">
        <v>1199</v>
      </c>
      <c r="J98" s="424"/>
    </row>
    <row r="99" spans="1:10" ht="12.75">
      <c r="A99" s="72"/>
      <c r="B99" s="411" t="s">
        <v>1187</v>
      </c>
      <c r="C99" s="523">
        <v>276155</v>
      </c>
      <c r="D99" s="363">
        <v>10</v>
      </c>
      <c r="E99" s="412">
        <v>1049389</v>
      </c>
      <c r="F99" s="32" t="s">
        <v>1199</v>
      </c>
      <c r="J99" s="424"/>
    </row>
    <row r="100" spans="1:10" ht="12.75">
      <c r="A100" s="72"/>
      <c r="B100" s="411" t="s">
        <v>1188</v>
      </c>
      <c r="C100" s="523">
        <v>844</v>
      </c>
      <c r="D100" s="363">
        <v>14</v>
      </c>
      <c r="E100" s="412">
        <v>2532</v>
      </c>
      <c r="F100" s="32" t="s">
        <v>1199</v>
      </c>
      <c r="J100" s="424"/>
    </row>
    <row r="101" spans="1:10" ht="12.75">
      <c r="A101" s="72"/>
      <c r="B101" s="411" t="s">
        <v>1189</v>
      </c>
      <c r="C101" s="523">
        <v>506</v>
      </c>
      <c r="D101" s="363">
        <v>14</v>
      </c>
      <c r="E101" s="412">
        <v>1518</v>
      </c>
      <c r="F101" s="32" t="s">
        <v>1199</v>
      </c>
      <c r="J101" s="424"/>
    </row>
    <row r="102" spans="1:10" ht="12.75">
      <c r="A102" s="72"/>
      <c r="B102" s="411" t="s">
        <v>1190</v>
      </c>
      <c r="C102" s="523">
        <v>69</v>
      </c>
      <c r="D102" s="363">
        <v>14</v>
      </c>
      <c r="E102" s="412">
        <v>207</v>
      </c>
      <c r="F102" s="32" t="s">
        <v>1199</v>
      </c>
      <c r="J102" s="424"/>
    </row>
    <row r="103" spans="1:10" ht="12.75">
      <c r="A103" s="72"/>
      <c r="B103" s="411" t="s">
        <v>1191</v>
      </c>
      <c r="C103" s="523">
        <v>117</v>
      </c>
      <c r="D103" s="363">
        <v>14</v>
      </c>
      <c r="E103" s="412">
        <v>351</v>
      </c>
      <c r="F103" s="32" t="s">
        <v>1199</v>
      </c>
      <c r="J103" s="424"/>
    </row>
    <row r="104" spans="1:10" ht="12.75">
      <c r="A104" s="72"/>
      <c r="B104" s="411" t="s">
        <v>1192</v>
      </c>
      <c r="C104" s="523">
        <v>16</v>
      </c>
      <c r="D104" s="363">
        <v>14</v>
      </c>
      <c r="E104" s="412">
        <v>48</v>
      </c>
      <c r="F104" s="32" t="s">
        <v>1199</v>
      </c>
      <c r="J104" s="424"/>
    </row>
    <row r="105" spans="1:10" ht="12.75">
      <c r="A105" s="72"/>
      <c r="B105" s="411" t="s">
        <v>1193</v>
      </c>
      <c r="C105" s="523">
        <v>901</v>
      </c>
      <c r="D105" s="363">
        <v>10</v>
      </c>
      <c r="E105" s="412">
        <v>3423.8</v>
      </c>
      <c r="F105" s="32" t="s">
        <v>1199</v>
      </c>
      <c r="J105" s="424"/>
    </row>
    <row r="106" spans="1:10" ht="12.75">
      <c r="A106" s="72"/>
      <c r="B106" s="411" t="s">
        <v>1194</v>
      </c>
      <c r="C106" s="523">
        <v>179</v>
      </c>
      <c r="D106" s="363">
        <v>14</v>
      </c>
      <c r="E106" s="412">
        <v>537</v>
      </c>
      <c r="F106" s="32" t="s">
        <v>1199</v>
      </c>
      <c r="J106" s="424"/>
    </row>
    <row r="107" spans="1:10" ht="12.75">
      <c r="A107" s="72"/>
      <c r="B107" s="411" t="s">
        <v>1195</v>
      </c>
      <c r="C107" s="523">
        <v>41</v>
      </c>
      <c r="D107" s="363">
        <v>10</v>
      </c>
      <c r="E107" s="412">
        <v>123</v>
      </c>
      <c r="F107" s="32" t="s">
        <v>1199</v>
      </c>
      <c r="J107" s="213"/>
    </row>
    <row r="108" spans="1:10" ht="12.75">
      <c r="A108" s="173"/>
      <c r="B108" s="413" t="s">
        <v>1196</v>
      </c>
      <c r="C108" s="524">
        <v>20</v>
      </c>
      <c r="D108" s="414">
        <v>10</v>
      </c>
      <c r="E108" s="415">
        <v>76</v>
      </c>
      <c r="F108" s="211" t="s">
        <v>1199</v>
      </c>
      <c r="J108" s="67"/>
    </row>
    <row r="109" spans="1:10" s="406" customFormat="1" ht="12.75">
      <c r="A109" s="408" t="s">
        <v>12</v>
      </c>
      <c r="B109" s="368"/>
      <c r="C109" s="369">
        <v>1142108</v>
      </c>
      <c r="D109" s="366"/>
      <c r="E109" s="416">
        <v>7101614.8</v>
      </c>
      <c r="F109" s="115"/>
      <c r="H109" s="423"/>
      <c r="J109" s="425"/>
    </row>
    <row r="110" spans="2:10" ht="12.75">
      <c r="B110" s="437" t="s">
        <v>1301</v>
      </c>
      <c r="C110" s="525">
        <v>1713</v>
      </c>
      <c r="D110" s="438">
        <v>10</v>
      </c>
      <c r="E110" s="439">
        <v>6509.4</v>
      </c>
      <c r="F110" s="42" t="s">
        <v>1307</v>
      </c>
      <c r="J110" s="67"/>
    </row>
    <row r="111" spans="2:10" ht="12.75">
      <c r="B111" s="437" t="s">
        <v>1302</v>
      </c>
      <c r="C111" s="525">
        <v>2766</v>
      </c>
      <c r="D111" s="438">
        <v>10</v>
      </c>
      <c r="E111" s="439">
        <v>10510.8</v>
      </c>
      <c r="F111" s="42" t="s">
        <v>1307</v>
      </c>
      <c r="J111" s="67"/>
    </row>
    <row r="112" spans="2:10" ht="12.75">
      <c r="B112" s="437" t="s">
        <v>1303</v>
      </c>
      <c r="C112" s="525">
        <v>383</v>
      </c>
      <c r="D112" s="438">
        <v>7</v>
      </c>
      <c r="E112" s="439">
        <v>919.2</v>
      </c>
      <c r="F112" s="42" t="s">
        <v>1307</v>
      </c>
      <c r="J112" s="67"/>
    </row>
    <row r="113" spans="2:10" ht="12.75">
      <c r="B113" s="437" t="s">
        <v>1304</v>
      </c>
      <c r="C113" s="525">
        <v>157</v>
      </c>
      <c r="D113" s="438">
        <v>2</v>
      </c>
      <c r="E113" s="439">
        <v>785</v>
      </c>
      <c r="F113" s="42" t="s">
        <v>1307</v>
      </c>
      <c r="J113" s="67"/>
    </row>
    <row r="114" spans="2:10" ht="12.75">
      <c r="B114" s="437" t="s">
        <v>1305</v>
      </c>
      <c r="C114" s="525">
        <v>306</v>
      </c>
      <c r="D114" s="438">
        <v>2</v>
      </c>
      <c r="E114" s="439">
        <v>1530</v>
      </c>
      <c r="F114" s="42" t="s">
        <v>1307</v>
      </c>
      <c r="J114" s="67"/>
    </row>
    <row r="115" spans="2:6" ht="12.75">
      <c r="B115" s="437" t="s">
        <v>1306</v>
      </c>
      <c r="C115" s="525">
        <v>177</v>
      </c>
      <c r="D115" s="438">
        <v>2</v>
      </c>
      <c r="E115" s="439">
        <v>885</v>
      </c>
      <c r="F115" s="42" t="s">
        <v>1307</v>
      </c>
    </row>
    <row r="116" spans="1:6" ht="12.75">
      <c r="A116" s="180" t="s">
        <v>12</v>
      </c>
      <c r="B116" s="180"/>
      <c r="C116" s="431">
        <f>SUM(C110:C115)</f>
        <v>5502</v>
      </c>
      <c r="D116" s="180"/>
      <c r="E116" s="168">
        <f>SUM(E110:E115)</f>
        <v>21139.399999999998</v>
      </c>
      <c r="F116" s="180"/>
    </row>
    <row r="117" spans="1:6" ht="13.5" thickBot="1">
      <c r="A117" s="169"/>
      <c r="B117" s="591" t="s">
        <v>1443</v>
      </c>
      <c r="C117" s="592">
        <v>10251</v>
      </c>
      <c r="D117" s="593">
        <v>11</v>
      </c>
      <c r="E117" s="594">
        <v>30753</v>
      </c>
      <c r="F117" s="172" t="s">
        <v>1444</v>
      </c>
    </row>
    <row r="118" spans="1:6" ht="13.5" thickBot="1">
      <c r="A118" s="147" t="s">
        <v>24</v>
      </c>
      <c r="B118" s="147"/>
      <c r="C118" s="595">
        <f>C7+C10+C11+C109+C116+C117</f>
        <v>1173480</v>
      </c>
      <c r="D118" s="147"/>
      <c r="E118" s="455">
        <f>E7+E10+E11+E109+E116+E117</f>
        <v>13055375.4</v>
      </c>
      <c r="F118" s="14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1"/>
    </sheetView>
  </sheetViews>
  <sheetFormatPr defaultColWidth="9.00390625" defaultRowHeight="12.75"/>
  <cols>
    <col min="1" max="1" width="13.625" style="0" customWidth="1"/>
    <col min="2" max="2" width="10.25390625" style="97" customWidth="1"/>
    <col min="3" max="3" width="12.25390625" style="0" customWidth="1"/>
    <col min="4" max="4" width="8.375" style="0" customWidth="1"/>
    <col min="5" max="5" width="21.125" style="79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669</v>
      </c>
      <c r="B3" s="32" t="s">
        <v>315</v>
      </c>
      <c r="C3" s="33">
        <v>34950</v>
      </c>
      <c r="D3" s="32" t="s">
        <v>455</v>
      </c>
      <c r="E3" s="34">
        <v>83880</v>
      </c>
      <c r="F3" s="32" t="s">
        <v>670</v>
      </c>
    </row>
    <row r="4" spans="1:6" s="13" customFormat="1" ht="15">
      <c r="A4" s="31"/>
      <c r="B4" s="32" t="s">
        <v>671</v>
      </c>
      <c r="C4" s="33">
        <v>2975</v>
      </c>
      <c r="D4" s="32" t="s">
        <v>455</v>
      </c>
      <c r="E4" s="34">
        <v>7140</v>
      </c>
      <c r="F4" s="32" t="s">
        <v>670</v>
      </c>
    </row>
    <row r="5" spans="1:6" s="13" customFormat="1" ht="15">
      <c r="A5" s="31"/>
      <c r="B5" s="32" t="s">
        <v>672</v>
      </c>
      <c r="C5" s="33">
        <v>5060</v>
      </c>
      <c r="D5" s="32" t="s">
        <v>455</v>
      </c>
      <c r="E5" s="34">
        <v>12144</v>
      </c>
      <c r="F5" s="32" t="s">
        <v>670</v>
      </c>
    </row>
    <row r="6" spans="1:6" s="13" customFormat="1" ht="15">
      <c r="A6" s="31"/>
      <c r="B6" s="32" t="s">
        <v>673</v>
      </c>
      <c r="C6" s="33">
        <v>8796</v>
      </c>
      <c r="D6" s="32" t="s">
        <v>31</v>
      </c>
      <c r="E6" s="34">
        <v>26388</v>
      </c>
      <c r="F6" s="32" t="s">
        <v>670</v>
      </c>
    </row>
    <row r="7" spans="1:6" s="13" customFormat="1" ht="15">
      <c r="A7" s="265" t="s">
        <v>1083</v>
      </c>
      <c r="B7" s="36"/>
      <c r="C7" s="37">
        <f>SUM(C3:C6)</f>
        <v>51781</v>
      </c>
      <c r="D7" s="36"/>
      <c r="E7" s="38">
        <f>SUM(E3:E6)</f>
        <v>129552</v>
      </c>
      <c r="F7" s="36"/>
    </row>
    <row r="8" spans="1:6" s="13" customFormat="1" ht="15.75">
      <c r="A8" s="236"/>
      <c r="B8" s="344" t="s">
        <v>991</v>
      </c>
      <c r="C8" s="345">
        <v>11871</v>
      </c>
      <c r="D8" s="346">
        <v>10</v>
      </c>
      <c r="E8" s="347">
        <v>59355</v>
      </c>
      <c r="F8" s="40" t="s">
        <v>992</v>
      </c>
    </row>
    <row r="9" spans="1:6" s="13" customFormat="1" ht="15.75">
      <c r="A9" s="31"/>
      <c r="B9" s="348">
        <v>15</v>
      </c>
      <c r="C9" s="349">
        <v>29037</v>
      </c>
      <c r="D9" s="337">
        <v>10</v>
      </c>
      <c r="E9" s="350">
        <v>110340.6</v>
      </c>
      <c r="F9" s="32" t="s">
        <v>992</v>
      </c>
    </row>
    <row r="10" spans="1:6" s="13" customFormat="1" ht="15.75">
      <c r="A10" s="31"/>
      <c r="B10" s="348" t="s">
        <v>976</v>
      </c>
      <c r="C10" s="349">
        <v>4015</v>
      </c>
      <c r="D10" s="337">
        <v>10</v>
      </c>
      <c r="E10" s="350">
        <v>15257</v>
      </c>
      <c r="F10" s="32" t="s">
        <v>992</v>
      </c>
    </row>
    <row r="11" spans="1:6" ht="15.75">
      <c r="A11" s="31"/>
      <c r="B11" s="348">
        <v>151</v>
      </c>
      <c r="C11" s="349">
        <v>3019</v>
      </c>
      <c r="D11" s="337">
        <v>10</v>
      </c>
      <c r="E11" s="350">
        <v>9057</v>
      </c>
      <c r="F11" s="32" t="s">
        <v>992</v>
      </c>
    </row>
    <row r="12" spans="1:6" ht="15.75">
      <c r="A12" s="31"/>
      <c r="B12" s="348">
        <v>152</v>
      </c>
      <c r="C12" s="349">
        <v>11793</v>
      </c>
      <c r="D12" s="337">
        <v>10</v>
      </c>
      <c r="E12" s="350">
        <v>35379</v>
      </c>
      <c r="F12" s="32" t="s">
        <v>992</v>
      </c>
    </row>
    <row r="13" spans="1:6" ht="15.75">
      <c r="A13" s="31"/>
      <c r="B13" s="348" t="s">
        <v>977</v>
      </c>
      <c r="C13" s="349">
        <v>5580</v>
      </c>
      <c r="D13" s="337">
        <v>14</v>
      </c>
      <c r="E13" s="350">
        <v>16740</v>
      </c>
      <c r="F13" s="32" t="s">
        <v>992</v>
      </c>
    </row>
    <row r="14" spans="1:6" ht="15.75">
      <c r="A14" s="31"/>
      <c r="B14" s="348">
        <v>323</v>
      </c>
      <c r="C14" s="349">
        <v>2616</v>
      </c>
      <c r="D14" s="337">
        <v>10</v>
      </c>
      <c r="E14" s="350">
        <v>9940.8</v>
      </c>
      <c r="F14" s="32" t="s">
        <v>992</v>
      </c>
    </row>
    <row r="15" spans="1:6" ht="15.75">
      <c r="A15" s="31"/>
      <c r="B15" s="348">
        <v>382</v>
      </c>
      <c r="C15" s="349">
        <v>3729</v>
      </c>
      <c r="D15" s="337">
        <v>10</v>
      </c>
      <c r="E15" s="350">
        <v>14170.2</v>
      </c>
      <c r="F15" s="32" t="s">
        <v>992</v>
      </c>
    </row>
    <row r="16" spans="1:6" ht="15.75">
      <c r="A16" s="31"/>
      <c r="B16" s="348" t="s">
        <v>978</v>
      </c>
      <c r="C16" s="349">
        <v>113150</v>
      </c>
      <c r="D16" s="337">
        <v>10</v>
      </c>
      <c r="E16" s="350">
        <v>429970</v>
      </c>
      <c r="F16" s="32" t="s">
        <v>992</v>
      </c>
    </row>
    <row r="17" spans="1:6" ht="15.75">
      <c r="A17" s="31"/>
      <c r="B17" s="348" t="s">
        <v>979</v>
      </c>
      <c r="C17" s="349">
        <v>16311</v>
      </c>
      <c r="D17" s="337">
        <v>10</v>
      </c>
      <c r="E17" s="350">
        <v>61982</v>
      </c>
      <c r="F17" s="32" t="s">
        <v>992</v>
      </c>
    </row>
    <row r="18" spans="1:6" ht="15.75">
      <c r="A18" s="31"/>
      <c r="B18" s="348" t="s">
        <v>980</v>
      </c>
      <c r="C18" s="349">
        <v>3620</v>
      </c>
      <c r="D18" s="337">
        <v>10</v>
      </c>
      <c r="E18" s="350">
        <v>13756</v>
      </c>
      <c r="F18" s="32" t="s">
        <v>992</v>
      </c>
    </row>
    <row r="19" spans="1:6" ht="15.75">
      <c r="A19" s="31"/>
      <c r="B19" s="348">
        <v>400</v>
      </c>
      <c r="C19" s="349">
        <v>29246</v>
      </c>
      <c r="D19" s="337">
        <v>10</v>
      </c>
      <c r="E19" s="350">
        <v>111134.8</v>
      </c>
      <c r="F19" s="32" t="s">
        <v>992</v>
      </c>
    </row>
    <row r="20" spans="1:6" ht="15.75">
      <c r="A20" s="31"/>
      <c r="B20" s="348" t="s">
        <v>981</v>
      </c>
      <c r="C20" s="349">
        <v>18476</v>
      </c>
      <c r="D20" s="337">
        <v>10</v>
      </c>
      <c r="E20" s="350">
        <v>70209</v>
      </c>
      <c r="F20" s="32" t="s">
        <v>992</v>
      </c>
    </row>
    <row r="21" spans="1:6" ht="15.75">
      <c r="A21" s="31"/>
      <c r="B21" s="348">
        <v>404</v>
      </c>
      <c r="C21" s="349">
        <v>25036</v>
      </c>
      <c r="D21" s="337">
        <v>10</v>
      </c>
      <c r="E21" s="350">
        <v>95136.8</v>
      </c>
      <c r="F21" s="32" t="s">
        <v>992</v>
      </c>
    </row>
    <row r="22" spans="1:6" ht="15.75">
      <c r="A22" s="31"/>
      <c r="B22" s="348" t="s">
        <v>982</v>
      </c>
      <c r="C22" s="349">
        <v>571</v>
      </c>
      <c r="D22" s="337">
        <v>10</v>
      </c>
      <c r="E22" s="350">
        <v>2169.8</v>
      </c>
      <c r="F22" s="32" t="s">
        <v>992</v>
      </c>
    </row>
    <row r="23" spans="1:6" ht="15.75">
      <c r="A23" s="31"/>
      <c r="B23" s="348" t="s">
        <v>983</v>
      </c>
      <c r="C23" s="349">
        <v>7</v>
      </c>
      <c r="D23" s="337">
        <v>10</v>
      </c>
      <c r="E23" s="350">
        <v>26.6</v>
      </c>
      <c r="F23" s="32" t="s">
        <v>992</v>
      </c>
    </row>
    <row r="24" spans="1:6" ht="15.75">
      <c r="A24" s="31"/>
      <c r="B24" s="348" t="s">
        <v>984</v>
      </c>
      <c r="C24" s="349">
        <v>2817</v>
      </c>
      <c r="D24" s="337">
        <v>14</v>
      </c>
      <c r="E24" s="350">
        <v>8451</v>
      </c>
      <c r="F24" s="32" t="s">
        <v>992</v>
      </c>
    </row>
    <row r="25" spans="1:6" ht="15.75">
      <c r="A25" s="31"/>
      <c r="B25" s="348" t="s">
        <v>985</v>
      </c>
      <c r="C25" s="349">
        <v>42131</v>
      </c>
      <c r="D25" s="337">
        <v>10</v>
      </c>
      <c r="E25" s="350">
        <v>126393</v>
      </c>
      <c r="F25" s="32" t="s">
        <v>992</v>
      </c>
    </row>
    <row r="26" spans="1:6" ht="15.75">
      <c r="A26" s="31"/>
      <c r="B26" s="348" t="s">
        <v>986</v>
      </c>
      <c r="C26" s="349">
        <v>44638</v>
      </c>
      <c r="D26" s="337">
        <v>10</v>
      </c>
      <c r="E26" s="350">
        <v>169624.4</v>
      </c>
      <c r="F26" s="32" t="s">
        <v>992</v>
      </c>
    </row>
    <row r="27" spans="1:6" ht="15.75">
      <c r="A27" s="72"/>
      <c r="B27" s="348" t="s">
        <v>987</v>
      </c>
      <c r="C27" s="349">
        <v>8093</v>
      </c>
      <c r="D27" s="337">
        <v>10</v>
      </c>
      <c r="E27" s="350">
        <v>30753.4</v>
      </c>
      <c r="F27" s="32" t="s">
        <v>992</v>
      </c>
    </row>
    <row r="28" spans="1:6" ht="15.75">
      <c r="A28" s="72"/>
      <c r="B28" s="348" t="s">
        <v>988</v>
      </c>
      <c r="C28" s="349">
        <v>5505</v>
      </c>
      <c r="D28" s="337">
        <v>10</v>
      </c>
      <c r="E28" s="350">
        <v>16515</v>
      </c>
      <c r="F28" s="32" t="s">
        <v>992</v>
      </c>
    </row>
    <row r="29" spans="1:6" ht="15.75">
      <c r="A29" s="72"/>
      <c r="B29" s="348" t="s">
        <v>989</v>
      </c>
      <c r="C29" s="349">
        <v>136602</v>
      </c>
      <c r="D29" s="337">
        <v>10</v>
      </c>
      <c r="E29" s="350">
        <v>519088</v>
      </c>
      <c r="F29" s="32" t="s">
        <v>992</v>
      </c>
    </row>
    <row r="30" spans="1:6" ht="15.75">
      <c r="A30" s="72"/>
      <c r="B30" s="348" t="s">
        <v>990</v>
      </c>
      <c r="C30" s="349">
        <v>6950</v>
      </c>
      <c r="D30" s="337">
        <v>10</v>
      </c>
      <c r="E30" s="350">
        <v>25042</v>
      </c>
      <c r="F30" s="32" t="s">
        <v>992</v>
      </c>
    </row>
    <row r="31" spans="1:6" ht="15.75">
      <c r="A31" s="72"/>
      <c r="B31" s="348">
        <v>479</v>
      </c>
      <c r="C31" s="349">
        <v>1573</v>
      </c>
      <c r="D31" s="337">
        <v>14</v>
      </c>
      <c r="E31" s="350">
        <v>2674100</v>
      </c>
      <c r="F31" s="32" t="s">
        <v>992</v>
      </c>
    </row>
    <row r="32" spans="1:6" ht="15.75">
      <c r="A32" s="72"/>
      <c r="B32" s="348">
        <v>481</v>
      </c>
      <c r="C32" s="349">
        <v>3121</v>
      </c>
      <c r="D32" s="337">
        <v>14</v>
      </c>
      <c r="E32" s="350">
        <v>9363</v>
      </c>
      <c r="F32" s="32" t="s">
        <v>992</v>
      </c>
    </row>
    <row r="33" spans="1:6" ht="15.75">
      <c r="A33" s="173"/>
      <c r="B33" s="351">
        <v>500</v>
      </c>
      <c r="C33" s="352">
        <v>595</v>
      </c>
      <c r="D33" s="353">
        <v>10</v>
      </c>
      <c r="E33" s="354">
        <v>2261</v>
      </c>
      <c r="F33" s="211" t="s">
        <v>992</v>
      </c>
    </row>
    <row r="34" spans="1:6" ht="12.75">
      <c r="A34" s="355" t="s">
        <v>1084</v>
      </c>
      <c r="B34" s="233"/>
      <c r="C34" s="180">
        <f>SUM(C8:C33)</f>
        <v>530102</v>
      </c>
      <c r="D34" s="180"/>
      <c r="E34" s="168">
        <f>SUM(E8:E33)</f>
        <v>4636215.4</v>
      </c>
      <c r="F34" s="180"/>
    </row>
    <row r="35" spans="1:6" ht="15.75">
      <c r="A35" s="169"/>
      <c r="B35" s="1" t="s">
        <v>1080</v>
      </c>
      <c r="C35" s="390">
        <v>35623</v>
      </c>
      <c r="D35" s="386">
        <v>10</v>
      </c>
      <c r="E35" s="79">
        <v>135367</v>
      </c>
      <c r="F35" s="42" t="s">
        <v>1082</v>
      </c>
    </row>
    <row r="36" spans="1:6" ht="15.75">
      <c r="A36" s="72"/>
      <c r="B36" s="1" t="s">
        <v>1081</v>
      </c>
      <c r="C36" s="390">
        <v>28287</v>
      </c>
      <c r="D36" s="386">
        <v>10</v>
      </c>
      <c r="E36" s="79">
        <v>107491</v>
      </c>
      <c r="F36" s="42" t="s">
        <v>1082</v>
      </c>
    </row>
    <row r="37" spans="1:6" ht="13.5" thickBot="1">
      <c r="A37" s="589" t="s">
        <v>1085</v>
      </c>
      <c r="B37" s="397"/>
      <c r="C37" s="169">
        <f>SUM(C35:C36)</f>
        <v>63910</v>
      </c>
      <c r="D37" s="169"/>
      <c r="E37" s="171">
        <f>SUM(E35:E36)</f>
        <v>242858</v>
      </c>
      <c r="F37" s="169"/>
    </row>
    <row r="38" spans="1:6" ht="13.5" thickBot="1">
      <c r="A38" s="147" t="s">
        <v>24</v>
      </c>
      <c r="B38" s="452"/>
      <c r="C38" s="565">
        <f>C7+C34+C37</f>
        <v>645793</v>
      </c>
      <c r="D38" s="147"/>
      <c r="E38" s="455">
        <f>E7+E34+E37</f>
        <v>5008625.4</v>
      </c>
      <c r="F38" s="14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G45" sqref="G45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27" t="s">
        <v>1445</v>
      </c>
      <c r="B3" s="428" t="s">
        <v>726</v>
      </c>
      <c r="C3" s="428">
        <v>328</v>
      </c>
      <c r="D3" s="429">
        <v>10</v>
      </c>
      <c r="E3" s="430">
        <v>1252</v>
      </c>
      <c r="F3" s="28" t="s">
        <v>1455</v>
      </c>
    </row>
    <row r="4" spans="1:6" s="13" customFormat="1" ht="15.75">
      <c r="A4" s="31"/>
      <c r="B4" s="349" t="s">
        <v>1446</v>
      </c>
      <c r="C4" s="349">
        <v>91075</v>
      </c>
      <c r="D4" s="337">
        <v>10</v>
      </c>
      <c r="E4" s="399">
        <v>346085</v>
      </c>
      <c r="F4" s="32" t="s">
        <v>1455</v>
      </c>
    </row>
    <row r="5" spans="1:6" s="13" customFormat="1" ht="15.75">
      <c r="A5" s="31"/>
      <c r="B5" s="349">
        <v>1029</v>
      </c>
      <c r="C5" s="349">
        <v>4807</v>
      </c>
      <c r="D5" s="337">
        <v>10</v>
      </c>
      <c r="E5" s="399">
        <v>18267</v>
      </c>
      <c r="F5" s="32" t="s">
        <v>1455</v>
      </c>
    </row>
    <row r="6" spans="1:6" s="13" customFormat="1" ht="15.75">
      <c r="A6" s="31"/>
      <c r="B6" s="349">
        <v>1030</v>
      </c>
      <c r="C6" s="349">
        <v>39152</v>
      </c>
      <c r="D6" s="337">
        <v>10</v>
      </c>
      <c r="E6" s="399">
        <v>148778</v>
      </c>
      <c r="F6" s="32" t="s">
        <v>1455</v>
      </c>
    </row>
    <row r="7" spans="1:6" s="13" customFormat="1" ht="15.75">
      <c r="A7" s="31"/>
      <c r="B7" s="349">
        <v>1031</v>
      </c>
      <c r="C7" s="349">
        <v>139013</v>
      </c>
      <c r="D7" s="337">
        <v>10</v>
      </c>
      <c r="E7" s="399">
        <v>528249</v>
      </c>
      <c r="F7" s="32" t="s">
        <v>1455</v>
      </c>
    </row>
    <row r="8" spans="1:6" s="13" customFormat="1" ht="15.75">
      <c r="A8" s="31"/>
      <c r="B8" s="349">
        <v>1036</v>
      </c>
      <c r="C8" s="349">
        <v>1292</v>
      </c>
      <c r="D8" s="337">
        <v>10</v>
      </c>
      <c r="E8" s="399">
        <v>4910</v>
      </c>
      <c r="F8" s="32" t="s">
        <v>1455</v>
      </c>
    </row>
    <row r="9" spans="1:6" s="13" customFormat="1" ht="15.75">
      <c r="A9" s="31"/>
      <c r="B9" s="349" t="s">
        <v>1447</v>
      </c>
      <c r="C9" s="349">
        <v>9312</v>
      </c>
      <c r="D9" s="337">
        <v>10</v>
      </c>
      <c r="E9" s="399">
        <v>35385.6</v>
      </c>
      <c r="F9" s="32" t="s">
        <v>1455</v>
      </c>
    </row>
    <row r="10" spans="1:6" s="13" customFormat="1" ht="15.75">
      <c r="A10" s="31"/>
      <c r="B10" s="349">
        <v>1038</v>
      </c>
      <c r="C10" s="349">
        <v>1498</v>
      </c>
      <c r="D10" s="337">
        <v>10</v>
      </c>
      <c r="E10" s="399">
        <v>5692</v>
      </c>
      <c r="F10" s="32" t="s">
        <v>1455</v>
      </c>
    </row>
    <row r="11" spans="1:6" ht="15.75">
      <c r="A11" s="31"/>
      <c r="B11" s="349">
        <v>1050</v>
      </c>
      <c r="C11" s="349">
        <v>692</v>
      </c>
      <c r="D11" s="337">
        <v>10</v>
      </c>
      <c r="E11" s="399">
        <v>2630</v>
      </c>
      <c r="F11" s="32" t="s">
        <v>1455</v>
      </c>
    </row>
    <row r="12" spans="1:6" ht="15.75">
      <c r="A12" s="31"/>
      <c r="B12" s="349" t="s">
        <v>1448</v>
      </c>
      <c r="C12" s="349">
        <v>1139</v>
      </c>
      <c r="D12" s="337">
        <v>10</v>
      </c>
      <c r="E12" s="399">
        <v>4328</v>
      </c>
      <c r="F12" s="32" t="s">
        <v>1455</v>
      </c>
    </row>
    <row r="13" spans="1:6" ht="15.75">
      <c r="A13" s="31"/>
      <c r="B13" s="349">
        <v>1074</v>
      </c>
      <c r="C13" s="349">
        <v>3916</v>
      </c>
      <c r="D13" s="337">
        <v>10</v>
      </c>
      <c r="E13" s="399">
        <v>14881</v>
      </c>
      <c r="F13" s="32" t="s">
        <v>1455</v>
      </c>
    </row>
    <row r="14" spans="1:6" ht="15.75">
      <c r="A14" s="31"/>
      <c r="B14" s="349">
        <v>1075</v>
      </c>
      <c r="C14" s="349">
        <v>6194</v>
      </c>
      <c r="D14" s="337">
        <v>10</v>
      </c>
      <c r="E14" s="399">
        <v>23537</v>
      </c>
      <c r="F14" s="32" t="s">
        <v>1455</v>
      </c>
    </row>
    <row r="15" spans="1:6" ht="15.75">
      <c r="A15" s="31"/>
      <c r="B15" s="349">
        <v>1079</v>
      </c>
      <c r="C15" s="349">
        <v>319</v>
      </c>
      <c r="D15" s="337">
        <v>10</v>
      </c>
      <c r="E15" s="399">
        <v>1212</v>
      </c>
      <c r="F15" s="32" t="s">
        <v>1455</v>
      </c>
    </row>
    <row r="16" spans="1:6" ht="15.75">
      <c r="A16" s="31"/>
      <c r="B16" s="349">
        <v>1084</v>
      </c>
      <c r="C16" s="349">
        <v>3770</v>
      </c>
      <c r="D16" s="337">
        <v>10</v>
      </c>
      <c r="E16" s="399">
        <v>14326</v>
      </c>
      <c r="F16" s="32" t="s">
        <v>1455</v>
      </c>
    </row>
    <row r="17" spans="1:6" ht="15.75">
      <c r="A17" s="31"/>
      <c r="B17" s="349">
        <v>1085</v>
      </c>
      <c r="C17" s="349">
        <v>1059</v>
      </c>
      <c r="D17" s="337">
        <v>10</v>
      </c>
      <c r="E17" s="399">
        <v>3177</v>
      </c>
      <c r="F17" s="32" t="s">
        <v>1455</v>
      </c>
    </row>
    <row r="18" spans="1:6" ht="15.75">
      <c r="A18" s="31"/>
      <c r="B18" s="349">
        <v>1086</v>
      </c>
      <c r="C18" s="349">
        <v>5095</v>
      </c>
      <c r="D18" s="337">
        <v>10</v>
      </c>
      <c r="E18" s="399">
        <v>19361</v>
      </c>
      <c r="F18" s="32" t="s">
        <v>1455</v>
      </c>
    </row>
    <row r="19" spans="1:6" ht="15.75">
      <c r="A19" s="31"/>
      <c r="B19" s="349">
        <v>1091</v>
      </c>
      <c r="C19" s="349">
        <v>410</v>
      </c>
      <c r="D19" s="337">
        <v>10</v>
      </c>
      <c r="E19" s="399">
        <v>1558</v>
      </c>
      <c r="F19" s="32" t="s">
        <v>1455</v>
      </c>
    </row>
    <row r="20" spans="1:6" ht="15.75">
      <c r="A20" s="31"/>
      <c r="B20" s="349">
        <v>1098</v>
      </c>
      <c r="C20" s="349">
        <v>1619</v>
      </c>
      <c r="D20" s="337">
        <v>10</v>
      </c>
      <c r="E20" s="399">
        <v>6152</v>
      </c>
      <c r="F20" s="32" t="s">
        <v>1455</v>
      </c>
    </row>
    <row r="21" spans="1:6" ht="15.75">
      <c r="A21" s="31"/>
      <c r="B21" s="349">
        <v>1105</v>
      </c>
      <c r="C21" s="349">
        <v>4982</v>
      </c>
      <c r="D21" s="337">
        <v>10</v>
      </c>
      <c r="E21" s="399">
        <v>18932</v>
      </c>
      <c r="F21" s="32" t="s">
        <v>1455</v>
      </c>
    </row>
    <row r="22" spans="1:6" ht="15.75">
      <c r="A22" s="31"/>
      <c r="B22" s="349">
        <v>1141</v>
      </c>
      <c r="C22" s="349">
        <v>51076</v>
      </c>
      <c r="D22" s="337">
        <v>10</v>
      </c>
      <c r="E22" s="399">
        <v>194089</v>
      </c>
      <c r="F22" s="32" t="s">
        <v>1455</v>
      </c>
    </row>
    <row r="23" spans="1:6" ht="15.75">
      <c r="A23" s="31"/>
      <c r="B23" s="349">
        <v>1144</v>
      </c>
      <c r="C23" s="349">
        <v>847</v>
      </c>
      <c r="D23" s="337">
        <v>10</v>
      </c>
      <c r="E23" s="399">
        <v>3219</v>
      </c>
      <c r="F23" s="32" t="s">
        <v>1455</v>
      </c>
    </row>
    <row r="24" spans="1:6" ht="15.75">
      <c r="A24" s="31"/>
      <c r="B24" s="349">
        <v>1146</v>
      </c>
      <c r="C24" s="349">
        <v>7275</v>
      </c>
      <c r="D24" s="337">
        <v>10</v>
      </c>
      <c r="E24" s="399">
        <v>27645</v>
      </c>
      <c r="F24" s="32" t="s">
        <v>1455</v>
      </c>
    </row>
    <row r="25" spans="1:6" ht="15.75">
      <c r="A25" s="31"/>
      <c r="B25" s="349">
        <v>1149</v>
      </c>
      <c r="C25" s="349">
        <v>5770</v>
      </c>
      <c r="D25" s="337">
        <v>10</v>
      </c>
      <c r="E25" s="399">
        <v>21926</v>
      </c>
      <c r="F25" s="32" t="s">
        <v>1455</v>
      </c>
    </row>
    <row r="26" spans="1:6" ht="15.75">
      <c r="A26" s="31"/>
      <c r="B26" s="349">
        <v>1164</v>
      </c>
      <c r="C26" s="349">
        <v>595</v>
      </c>
      <c r="D26" s="337">
        <v>7</v>
      </c>
      <c r="E26" s="399">
        <v>14875</v>
      </c>
      <c r="F26" s="32" t="s">
        <v>1455</v>
      </c>
    </row>
    <row r="27" spans="1:6" ht="15.75">
      <c r="A27" s="72"/>
      <c r="B27" s="349" t="s">
        <v>1449</v>
      </c>
      <c r="C27" s="349">
        <v>3088</v>
      </c>
      <c r="D27" s="337">
        <v>10</v>
      </c>
      <c r="E27" s="399">
        <v>77200</v>
      </c>
      <c r="F27" s="32" t="s">
        <v>1455</v>
      </c>
    </row>
    <row r="28" spans="1:6" ht="15.75">
      <c r="A28" s="72"/>
      <c r="B28" s="349">
        <v>1166</v>
      </c>
      <c r="C28" s="349">
        <v>9527</v>
      </c>
      <c r="D28" s="337">
        <v>10</v>
      </c>
      <c r="E28" s="399">
        <v>238175</v>
      </c>
      <c r="F28" s="32" t="s">
        <v>1455</v>
      </c>
    </row>
    <row r="29" spans="1:6" ht="15.75">
      <c r="A29" s="72"/>
      <c r="B29" s="349" t="s">
        <v>1450</v>
      </c>
      <c r="C29" s="349">
        <v>4956</v>
      </c>
      <c r="D29" s="337">
        <v>10</v>
      </c>
      <c r="E29" s="399">
        <v>123900</v>
      </c>
      <c r="F29" s="32" t="s">
        <v>1455</v>
      </c>
    </row>
    <row r="30" spans="1:6" ht="15.75">
      <c r="A30" s="72"/>
      <c r="B30" s="349">
        <v>1170</v>
      </c>
      <c r="C30" s="349">
        <v>12116</v>
      </c>
      <c r="D30" s="337">
        <v>10</v>
      </c>
      <c r="E30" s="399">
        <v>302900</v>
      </c>
      <c r="F30" s="32" t="s">
        <v>1455</v>
      </c>
    </row>
    <row r="31" spans="1:6" ht="15.75">
      <c r="A31" s="72"/>
      <c r="B31" s="349">
        <v>1171</v>
      </c>
      <c r="C31" s="349">
        <v>7038</v>
      </c>
      <c r="D31" s="337">
        <v>10</v>
      </c>
      <c r="E31" s="399">
        <v>26744</v>
      </c>
      <c r="F31" s="32" t="s">
        <v>1455</v>
      </c>
    </row>
    <row r="32" spans="1:6" ht="15.75">
      <c r="A32" s="72"/>
      <c r="B32" s="349" t="s">
        <v>1451</v>
      </c>
      <c r="C32" s="349">
        <v>12537</v>
      </c>
      <c r="D32" s="337">
        <v>10</v>
      </c>
      <c r="E32" s="399">
        <v>47640.6</v>
      </c>
      <c r="F32" s="32" t="s">
        <v>1455</v>
      </c>
    </row>
    <row r="33" spans="1:6" ht="15.75">
      <c r="A33" s="72"/>
      <c r="B33" s="349" t="s">
        <v>1452</v>
      </c>
      <c r="C33" s="349">
        <v>2570</v>
      </c>
      <c r="D33" s="337">
        <v>10</v>
      </c>
      <c r="E33" s="399">
        <v>9766</v>
      </c>
      <c r="F33" s="32" t="s">
        <v>1455</v>
      </c>
    </row>
    <row r="34" spans="1:6" ht="15.75">
      <c r="A34" s="72"/>
      <c r="B34" s="349" t="s">
        <v>1453</v>
      </c>
      <c r="C34" s="349">
        <v>83</v>
      </c>
      <c r="D34" s="337">
        <v>10</v>
      </c>
      <c r="E34" s="349">
        <v>315.4</v>
      </c>
      <c r="F34" s="32" t="s">
        <v>1455</v>
      </c>
    </row>
    <row r="35" spans="1:6" ht="15.75">
      <c r="A35" s="72"/>
      <c r="B35" s="349" t="s">
        <v>1454</v>
      </c>
      <c r="C35" s="349">
        <v>6</v>
      </c>
      <c r="D35" s="337">
        <v>10</v>
      </c>
      <c r="E35" s="349">
        <v>23</v>
      </c>
      <c r="F35" s="32" t="s">
        <v>1455</v>
      </c>
    </row>
    <row r="36" spans="1:6" ht="15.75">
      <c r="A36" s="72"/>
      <c r="B36" s="349">
        <v>1292</v>
      </c>
      <c r="C36" s="349">
        <v>265</v>
      </c>
      <c r="D36" s="337">
        <v>10</v>
      </c>
      <c r="E36" s="399">
        <v>1007</v>
      </c>
      <c r="F36" s="32" t="s">
        <v>1455</v>
      </c>
    </row>
    <row r="37" spans="1:6" ht="15.75">
      <c r="A37" s="355" t="s">
        <v>12</v>
      </c>
      <c r="B37" s="374"/>
      <c r="C37" s="376">
        <v>433421</v>
      </c>
      <c r="D37" s="374"/>
      <c r="E37" s="377">
        <v>2288137.6</v>
      </c>
      <c r="F37" s="180"/>
    </row>
    <row r="38" spans="1:9" s="526" customFormat="1" ht="15.75">
      <c r="A38" s="530"/>
      <c r="B38" s="530">
        <v>1078</v>
      </c>
      <c r="C38" s="390">
        <v>2024</v>
      </c>
      <c r="D38" s="390">
        <v>10</v>
      </c>
      <c r="E38" s="535">
        <v>7691.2</v>
      </c>
      <c r="F38" s="532" t="s">
        <v>1456</v>
      </c>
      <c r="G38" s="527"/>
      <c r="H38" s="527"/>
      <c r="I38" s="527"/>
    </row>
    <row r="39" spans="1:6" s="527" customFormat="1" ht="15.75">
      <c r="A39" s="530"/>
      <c r="B39" s="530">
        <v>1080</v>
      </c>
      <c r="C39" s="530">
        <v>755</v>
      </c>
      <c r="D39" s="530">
        <v>10</v>
      </c>
      <c r="E39" s="531">
        <v>2869</v>
      </c>
      <c r="F39" s="532" t="s">
        <v>1456</v>
      </c>
    </row>
    <row r="40" spans="1:6" s="527" customFormat="1" ht="16.5" thickBot="1">
      <c r="A40" s="536" t="s">
        <v>12</v>
      </c>
      <c r="B40" s="536"/>
      <c r="C40" s="536">
        <f>SUM(C38:C39)</f>
        <v>2779</v>
      </c>
      <c r="D40" s="536"/>
      <c r="E40" s="537">
        <f>SUM(E38:E39)</f>
        <v>10560.2</v>
      </c>
      <c r="F40" s="536"/>
    </row>
    <row r="41" spans="1:6" s="527" customFormat="1" ht="16.5" thickBot="1">
      <c r="A41" s="533" t="s">
        <v>24</v>
      </c>
      <c r="B41" s="533"/>
      <c r="C41" s="533">
        <f>C37+C40</f>
        <v>436200</v>
      </c>
      <c r="D41" s="533"/>
      <c r="E41" s="534">
        <f>E37+E40</f>
        <v>2298697.8000000003</v>
      </c>
      <c r="F41" s="533"/>
    </row>
    <row r="42" s="527" customFormat="1" ht="15.75">
      <c r="E42" s="529"/>
    </row>
    <row r="43" s="527" customFormat="1" ht="15.75"/>
    <row r="44" s="528" customFormat="1" ht="15"/>
    <row r="45" s="528" customFormat="1" ht="15"/>
    <row r="46" spans="1:9" ht="15">
      <c r="A46" s="528"/>
      <c r="B46" s="528"/>
      <c r="C46" s="528"/>
      <c r="D46" s="528"/>
      <c r="E46" s="528"/>
      <c r="F46" s="528"/>
      <c r="G46" s="528"/>
      <c r="H46" s="528"/>
      <c r="I46" s="528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31" sqref="F31"/>
    </sheetView>
  </sheetViews>
  <sheetFormatPr defaultColWidth="9.00390625" defaultRowHeight="12.75"/>
  <cols>
    <col min="1" max="1" width="13.625" style="0" customWidth="1"/>
    <col min="2" max="2" width="12.00390625" style="97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973</v>
      </c>
      <c r="B3" s="341" t="s">
        <v>969</v>
      </c>
      <c r="C3" s="336">
        <v>12334</v>
      </c>
      <c r="D3" s="337">
        <v>10</v>
      </c>
      <c r="E3" s="339">
        <v>46869.2</v>
      </c>
      <c r="F3" s="32" t="s">
        <v>972</v>
      </c>
    </row>
    <row r="4" spans="1:6" s="13" customFormat="1" ht="15.75">
      <c r="A4" s="31"/>
      <c r="B4" s="341" t="s">
        <v>970</v>
      </c>
      <c r="C4" s="336">
        <v>344</v>
      </c>
      <c r="D4" s="337">
        <v>10</v>
      </c>
      <c r="E4" s="339">
        <v>1307.2</v>
      </c>
      <c r="F4" s="32" t="s">
        <v>972</v>
      </c>
    </row>
    <row r="5" spans="1:6" s="13" customFormat="1" ht="15.75">
      <c r="A5" s="31"/>
      <c r="B5" s="341" t="s">
        <v>971</v>
      </c>
      <c r="C5" s="336">
        <v>1112</v>
      </c>
      <c r="D5" s="337">
        <v>10</v>
      </c>
      <c r="E5" s="339">
        <v>4225.6</v>
      </c>
      <c r="F5" s="32" t="s">
        <v>972</v>
      </c>
    </row>
    <row r="6" spans="1:6" s="13" customFormat="1" ht="15.75">
      <c r="A6" s="31"/>
      <c r="B6" s="341">
        <v>144</v>
      </c>
      <c r="C6" s="336">
        <v>6745</v>
      </c>
      <c r="D6" s="337">
        <v>10</v>
      </c>
      <c r="E6" s="339">
        <v>25631</v>
      </c>
      <c r="F6" s="32" t="s">
        <v>972</v>
      </c>
    </row>
    <row r="7" spans="1:6" s="13" customFormat="1" ht="15.75">
      <c r="A7" s="31"/>
      <c r="B7" s="341" t="s">
        <v>966</v>
      </c>
      <c r="C7" s="336">
        <v>14058</v>
      </c>
      <c r="D7" s="337">
        <v>10</v>
      </c>
      <c r="E7" s="339">
        <v>53420.4</v>
      </c>
      <c r="F7" s="32" t="s">
        <v>972</v>
      </c>
    </row>
    <row r="8" spans="1:6" s="13" customFormat="1" ht="15.75">
      <c r="A8" s="31"/>
      <c r="B8" s="341">
        <v>235</v>
      </c>
      <c r="C8" s="336">
        <v>3670</v>
      </c>
      <c r="D8" s="337">
        <v>10</v>
      </c>
      <c r="E8" s="339">
        <v>13946</v>
      </c>
      <c r="F8" s="32" t="s">
        <v>972</v>
      </c>
    </row>
    <row r="9" spans="1:6" s="13" customFormat="1" ht="15.75">
      <c r="A9" s="31"/>
      <c r="B9" s="341">
        <v>236</v>
      </c>
      <c r="C9" s="336">
        <v>3713</v>
      </c>
      <c r="D9" s="337">
        <v>10</v>
      </c>
      <c r="E9" s="339">
        <v>14109.4</v>
      </c>
      <c r="F9" s="32" t="s">
        <v>972</v>
      </c>
    </row>
    <row r="10" spans="1:6" s="13" customFormat="1" ht="15.75">
      <c r="A10" s="31"/>
      <c r="B10" s="341" t="s">
        <v>967</v>
      </c>
      <c r="C10" s="336">
        <v>8486</v>
      </c>
      <c r="D10" s="337">
        <v>10</v>
      </c>
      <c r="E10" s="339">
        <v>32246.8</v>
      </c>
      <c r="F10" s="32" t="s">
        <v>972</v>
      </c>
    </row>
    <row r="11" spans="1:6" ht="15.75">
      <c r="A11" s="31"/>
      <c r="B11" s="341" t="s">
        <v>968</v>
      </c>
      <c r="C11" s="336">
        <v>116</v>
      </c>
      <c r="D11" s="337">
        <v>10</v>
      </c>
      <c r="E11" s="338">
        <v>440.8</v>
      </c>
      <c r="F11" s="32" t="s">
        <v>972</v>
      </c>
    </row>
    <row r="12" spans="1:6" ht="12.75">
      <c r="A12" s="265" t="s">
        <v>12</v>
      </c>
      <c r="B12" s="36"/>
      <c r="C12" s="37">
        <f>SUM(C3:C11)</f>
        <v>50578</v>
      </c>
      <c r="D12" s="36"/>
      <c r="E12" s="38">
        <f>SUM(E3:E11)</f>
        <v>192196.39999999997</v>
      </c>
      <c r="F12" s="36"/>
    </row>
    <row r="13" spans="1:6" ht="15" thickBot="1">
      <c r="A13" s="236"/>
      <c r="B13" s="40" t="s">
        <v>1406</v>
      </c>
      <c r="C13" s="237">
        <v>257</v>
      </c>
      <c r="D13" s="40" t="s">
        <v>479</v>
      </c>
      <c r="E13" s="196">
        <v>1285</v>
      </c>
      <c r="F13" s="40" t="s">
        <v>1407</v>
      </c>
    </row>
    <row r="14" spans="1:6" ht="15" thickBot="1">
      <c r="A14" s="111" t="s">
        <v>24</v>
      </c>
      <c r="B14" s="76"/>
      <c r="C14" s="112">
        <f>SUM(C12:C13)</f>
        <v>50835</v>
      </c>
      <c r="D14" s="76"/>
      <c r="E14" s="113">
        <f>SUM(E12:E13)</f>
        <v>193481.39999999997</v>
      </c>
      <c r="F14" s="76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342"/>
      <c r="C27" s="67"/>
      <c r="D27" s="67"/>
      <c r="E27" s="67"/>
      <c r="F27" s="67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12" sqref="G12"/>
    </sheetView>
  </sheetViews>
  <sheetFormatPr defaultColWidth="9.00390625" defaultRowHeight="12.75"/>
  <cols>
    <col min="1" max="1" width="13.625" style="97" customWidth="1"/>
    <col min="2" max="2" width="10.25390625" style="1" customWidth="1"/>
    <col min="3" max="3" width="12.25390625" style="101" customWidth="1"/>
    <col min="4" max="4" width="8.375" style="97" customWidth="1"/>
    <col min="5" max="5" width="21.125" style="79" customWidth="1"/>
    <col min="6" max="6" width="21.00390625" style="97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124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378</v>
      </c>
      <c r="B3" s="152" t="s">
        <v>376</v>
      </c>
      <c r="C3" s="209">
        <v>37414</v>
      </c>
      <c r="D3" s="28" t="s">
        <v>3</v>
      </c>
      <c r="E3" s="30">
        <v>142173.2</v>
      </c>
      <c r="F3" s="28" t="s">
        <v>379</v>
      </c>
    </row>
    <row r="4" spans="1:6" s="13" customFormat="1" ht="15">
      <c r="A4" s="31"/>
      <c r="B4" s="174" t="s">
        <v>377</v>
      </c>
      <c r="C4" s="210">
        <v>543</v>
      </c>
      <c r="D4" s="211" t="s">
        <v>3</v>
      </c>
      <c r="E4" s="212">
        <v>2063.4</v>
      </c>
      <c r="F4" s="211" t="s">
        <v>379</v>
      </c>
    </row>
    <row r="5" spans="1:6" s="13" customFormat="1" ht="15">
      <c r="A5" s="146" t="s">
        <v>12</v>
      </c>
      <c r="B5" s="36"/>
      <c r="C5" s="126">
        <f>SUM(C3:C4)</f>
        <v>37957</v>
      </c>
      <c r="D5" s="36"/>
      <c r="E5" s="38">
        <f>SUM(E3:E4)</f>
        <v>144236.6</v>
      </c>
      <c r="F5" s="36"/>
    </row>
    <row r="6" spans="1:6" s="13" customFormat="1" ht="15">
      <c r="A6" s="240"/>
      <c r="B6" s="40" t="s">
        <v>666</v>
      </c>
      <c r="C6" s="128">
        <v>10291</v>
      </c>
      <c r="D6" s="40" t="s">
        <v>3</v>
      </c>
      <c r="E6" s="196">
        <v>39105.8</v>
      </c>
      <c r="F6" s="40" t="s">
        <v>667</v>
      </c>
    </row>
    <row r="7" spans="1:6" s="13" customFormat="1" ht="15">
      <c r="A7" s="241"/>
      <c r="B7" s="211" t="s">
        <v>668</v>
      </c>
      <c r="C7" s="242">
        <v>5</v>
      </c>
      <c r="D7" s="211" t="s">
        <v>3</v>
      </c>
      <c r="E7" s="212">
        <v>19</v>
      </c>
      <c r="F7" s="211" t="s">
        <v>667</v>
      </c>
    </row>
    <row r="8" spans="1:6" s="13" customFormat="1" ht="15">
      <c r="A8" s="240" t="s">
        <v>12</v>
      </c>
      <c r="B8" s="40"/>
      <c r="C8" s="128">
        <f>SUM(C6:C7)</f>
        <v>10296</v>
      </c>
      <c r="D8" s="40"/>
      <c r="E8" s="196">
        <f>SUM(E6:E7)</f>
        <v>39124.8</v>
      </c>
      <c r="F8" s="40"/>
    </row>
    <row r="9" spans="1:6" s="13" customFormat="1" ht="15">
      <c r="A9" s="240"/>
      <c r="B9" s="40" t="s">
        <v>767</v>
      </c>
      <c r="C9" s="128">
        <v>35</v>
      </c>
      <c r="D9" s="40" t="s">
        <v>3</v>
      </c>
      <c r="E9" s="196">
        <v>133</v>
      </c>
      <c r="F9" s="40" t="s">
        <v>768</v>
      </c>
    </row>
    <row r="10" spans="1:6" ht="12.75">
      <c r="A10" s="284"/>
      <c r="B10" s="32" t="s">
        <v>769</v>
      </c>
      <c r="C10" s="125">
        <v>14</v>
      </c>
      <c r="D10" s="32" t="s">
        <v>3</v>
      </c>
      <c r="E10" s="34">
        <v>53</v>
      </c>
      <c r="F10" s="32" t="s">
        <v>768</v>
      </c>
    </row>
    <row r="11" spans="1:6" ht="14.25">
      <c r="A11" s="31"/>
      <c r="B11" s="32" t="s">
        <v>770</v>
      </c>
      <c r="C11" s="125">
        <v>87</v>
      </c>
      <c r="D11" s="32" t="s">
        <v>3</v>
      </c>
      <c r="E11" s="34">
        <v>330</v>
      </c>
      <c r="F11" s="32" t="s">
        <v>768</v>
      </c>
    </row>
    <row r="12" spans="1:6" ht="12.75">
      <c r="A12" s="146" t="s">
        <v>12</v>
      </c>
      <c r="B12" s="36"/>
      <c r="C12" s="126">
        <f>SUM(C9:C11)</f>
        <v>136</v>
      </c>
      <c r="D12" s="36"/>
      <c r="E12" s="38">
        <f>SUM(E9:E11)</f>
        <v>516</v>
      </c>
      <c r="F12" s="36"/>
    </row>
    <row r="13" spans="1:6" ht="14.25">
      <c r="A13" s="35"/>
      <c r="B13" s="36" t="s">
        <v>933</v>
      </c>
      <c r="C13" s="126">
        <v>42</v>
      </c>
      <c r="D13" s="36" t="s">
        <v>3</v>
      </c>
      <c r="E13" s="38">
        <v>159.6</v>
      </c>
      <c r="F13" s="36" t="s">
        <v>934</v>
      </c>
    </row>
    <row r="14" spans="1:6" ht="14.25">
      <c r="A14" s="236"/>
      <c r="B14" s="322">
        <v>55</v>
      </c>
      <c r="C14" s="323">
        <v>2257</v>
      </c>
      <c r="D14" s="324">
        <v>10</v>
      </c>
      <c r="E14" s="325">
        <v>6771</v>
      </c>
      <c r="F14" s="326" t="s">
        <v>961</v>
      </c>
    </row>
    <row r="15" spans="1:6" ht="14.25">
      <c r="A15" s="31"/>
      <c r="B15" s="327" t="s">
        <v>948</v>
      </c>
      <c r="C15" s="318">
        <v>92086</v>
      </c>
      <c r="D15" s="319">
        <v>10</v>
      </c>
      <c r="E15" s="320">
        <v>349926.8</v>
      </c>
      <c r="F15" s="32" t="s">
        <v>961</v>
      </c>
    </row>
    <row r="16" spans="1:6" ht="14.25">
      <c r="A16" s="31"/>
      <c r="B16" s="327" t="s">
        <v>949</v>
      </c>
      <c r="C16" s="318">
        <v>1282</v>
      </c>
      <c r="D16" s="319">
        <v>10</v>
      </c>
      <c r="E16" s="320">
        <v>4871.6</v>
      </c>
      <c r="F16" s="32" t="s">
        <v>961</v>
      </c>
    </row>
    <row r="17" spans="1:6" ht="14.25">
      <c r="A17" s="31"/>
      <c r="B17" s="327" t="s">
        <v>950</v>
      </c>
      <c r="C17" s="318">
        <v>45</v>
      </c>
      <c r="D17" s="319">
        <v>10</v>
      </c>
      <c r="E17" s="321">
        <v>171</v>
      </c>
      <c r="F17" s="32" t="s">
        <v>961</v>
      </c>
    </row>
    <row r="18" spans="1:6" ht="14.25">
      <c r="A18" s="31"/>
      <c r="B18" s="327" t="s">
        <v>951</v>
      </c>
      <c r="C18" s="318">
        <v>343</v>
      </c>
      <c r="D18" s="319">
        <v>10</v>
      </c>
      <c r="E18" s="320">
        <v>1303.4</v>
      </c>
      <c r="F18" s="32" t="s">
        <v>961</v>
      </c>
    </row>
    <row r="19" spans="1:6" ht="14.25">
      <c r="A19" s="31"/>
      <c r="B19" s="327" t="s">
        <v>952</v>
      </c>
      <c r="C19" s="318">
        <v>1260</v>
      </c>
      <c r="D19" s="319">
        <v>10</v>
      </c>
      <c r="E19" s="320">
        <v>4788</v>
      </c>
      <c r="F19" s="32" t="s">
        <v>961</v>
      </c>
    </row>
    <row r="20" spans="1:6" ht="14.25">
      <c r="A20" s="31"/>
      <c r="B20" s="327" t="s">
        <v>953</v>
      </c>
      <c r="C20" s="318">
        <v>618</v>
      </c>
      <c r="D20" s="319">
        <v>10</v>
      </c>
      <c r="E20" s="320">
        <v>2348.4</v>
      </c>
      <c r="F20" s="32" t="s">
        <v>961</v>
      </c>
    </row>
    <row r="21" spans="1:6" ht="14.25">
      <c r="A21" s="31"/>
      <c r="B21" s="327" t="s">
        <v>954</v>
      </c>
      <c r="C21" s="318">
        <v>974</v>
      </c>
      <c r="D21" s="319">
        <v>10</v>
      </c>
      <c r="E21" s="320">
        <v>3701.2</v>
      </c>
      <c r="F21" s="32" t="s">
        <v>961</v>
      </c>
    </row>
    <row r="22" spans="1:6" ht="14.25">
      <c r="A22" s="31"/>
      <c r="B22" s="327" t="s">
        <v>955</v>
      </c>
      <c r="C22" s="318">
        <v>96</v>
      </c>
      <c r="D22" s="319">
        <v>10</v>
      </c>
      <c r="E22" s="321">
        <v>364.8</v>
      </c>
      <c r="F22" s="32" t="s">
        <v>961</v>
      </c>
    </row>
    <row r="23" spans="1:6" ht="14.25">
      <c r="A23" s="31"/>
      <c r="B23" s="327" t="s">
        <v>956</v>
      </c>
      <c r="C23" s="318">
        <v>1972</v>
      </c>
      <c r="D23" s="319">
        <v>10</v>
      </c>
      <c r="E23" s="320">
        <v>7265.6</v>
      </c>
      <c r="F23" s="32" t="s">
        <v>961</v>
      </c>
    </row>
    <row r="24" spans="1:6" ht="14.25">
      <c r="A24" s="31"/>
      <c r="B24" s="327" t="s">
        <v>957</v>
      </c>
      <c r="C24" s="318">
        <v>413</v>
      </c>
      <c r="D24" s="319">
        <v>10</v>
      </c>
      <c r="E24" s="320">
        <v>1569.4</v>
      </c>
      <c r="F24" s="32" t="s">
        <v>961</v>
      </c>
    </row>
    <row r="25" spans="1:6" ht="14.25">
      <c r="A25" s="31"/>
      <c r="B25" s="327" t="s">
        <v>958</v>
      </c>
      <c r="C25" s="318">
        <v>122</v>
      </c>
      <c r="D25" s="319">
        <v>10</v>
      </c>
      <c r="E25" s="321">
        <v>463.6</v>
      </c>
      <c r="F25" s="32" t="s">
        <v>961</v>
      </c>
    </row>
    <row r="26" spans="1:6" ht="12.75">
      <c r="A26" s="139"/>
      <c r="B26" s="327" t="s">
        <v>959</v>
      </c>
      <c r="C26" s="318">
        <v>268</v>
      </c>
      <c r="D26" s="319">
        <v>10</v>
      </c>
      <c r="E26" s="320">
        <v>1018.4</v>
      </c>
      <c r="F26" s="32" t="s">
        <v>961</v>
      </c>
    </row>
    <row r="27" spans="1:6" ht="12.75">
      <c r="A27" s="334"/>
      <c r="B27" s="329" t="s">
        <v>960</v>
      </c>
      <c r="C27" s="330">
        <v>176</v>
      </c>
      <c r="D27" s="331">
        <v>10</v>
      </c>
      <c r="E27" s="332">
        <v>668.8</v>
      </c>
      <c r="F27" s="328" t="s">
        <v>961</v>
      </c>
    </row>
    <row r="28" spans="1:6" ht="12.75">
      <c r="A28" s="241" t="s">
        <v>12</v>
      </c>
      <c r="B28" s="167"/>
      <c r="C28" s="333">
        <f>SUM(C14:C27)</f>
        <v>101912</v>
      </c>
      <c r="D28" s="233"/>
      <c r="E28" s="168">
        <f>SUM(E14:E27)</f>
        <v>385232</v>
      </c>
      <c r="F28" s="233"/>
    </row>
    <row r="29" spans="1:6" ht="13.5" thickBot="1">
      <c r="A29" s="397"/>
      <c r="B29" s="449" t="s">
        <v>1316</v>
      </c>
      <c r="C29" s="450">
        <v>107</v>
      </c>
      <c r="D29" s="116" t="s">
        <v>3</v>
      </c>
      <c r="E29" s="451">
        <v>406.6</v>
      </c>
      <c r="F29" s="116" t="s">
        <v>1317</v>
      </c>
    </row>
    <row r="30" spans="1:6" ht="13.5" thickBot="1">
      <c r="A30" s="452" t="s">
        <v>24</v>
      </c>
      <c r="B30" s="453"/>
      <c r="C30" s="454">
        <f>C5+C8+C12+C13+C28+C29</f>
        <v>150450</v>
      </c>
      <c r="D30" s="452"/>
      <c r="E30" s="455">
        <f>E5+E8+E12+E13+E28+E29</f>
        <v>569675.6</v>
      </c>
      <c r="F30" s="452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3" sqref="F2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93" t="s">
        <v>1009</v>
      </c>
      <c r="B3" s="94" t="s">
        <v>1010</v>
      </c>
      <c r="C3" s="95">
        <v>6726</v>
      </c>
      <c r="D3" s="94" t="s">
        <v>3</v>
      </c>
      <c r="E3" s="96">
        <v>25558.8</v>
      </c>
      <c r="F3" s="94" t="s">
        <v>1011</v>
      </c>
    </row>
    <row r="4" spans="1:6" s="13" customFormat="1" ht="15">
      <c r="A4" s="81"/>
      <c r="B4" s="82"/>
      <c r="C4" s="83"/>
      <c r="D4" s="82"/>
      <c r="E4" s="84"/>
      <c r="F4" s="82"/>
    </row>
    <row r="5" spans="1:6" s="13" customFormat="1" ht="15">
      <c r="A5" s="63"/>
      <c r="B5" s="64"/>
      <c r="C5" s="65"/>
      <c r="D5" s="64"/>
      <c r="E5" s="66"/>
      <c r="F5" s="64"/>
    </row>
    <row r="6" spans="1:6" s="13" customFormat="1" ht="15">
      <c r="A6" s="63"/>
      <c r="B6" s="64"/>
      <c r="C6" s="65"/>
      <c r="D6" s="64"/>
      <c r="E6" s="66"/>
      <c r="F6" s="64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32" sqref="G3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1025</v>
      </c>
      <c r="B3" s="335">
        <v>334</v>
      </c>
      <c r="C3" s="336">
        <v>1002</v>
      </c>
      <c r="D3" s="337">
        <v>10</v>
      </c>
      <c r="E3" s="339">
        <v>3808</v>
      </c>
      <c r="F3" s="32" t="s">
        <v>1027</v>
      </c>
    </row>
    <row r="4" spans="1:6" s="13" customFormat="1" ht="15.75">
      <c r="A4" s="31"/>
      <c r="B4" s="335">
        <v>335</v>
      </c>
      <c r="C4" s="336">
        <v>3217</v>
      </c>
      <c r="D4" s="337">
        <v>10</v>
      </c>
      <c r="E4" s="339">
        <v>12225</v>
      </c>
      <c r="F4" s="32" t="s">
        <v>1027</v>
      </c>
    </row>
    <row r="5" spans="1:6" s="13" customFormat="1" ht="15.75">
      <c r="A5" s="31"/>
      <c r="B5" s="335">
        <v>375</v>
      </c>
      <c r="C5" s="336">
        <v>8876</v>
      </c>
      <c r="D5" s="337">
        <v>10</v>
      </c>
      <c r="E5" s="339">
        <v>33728.8</v>
      </c>
      <c r="F5" s="32" t="s">
        <v>1027</v>
      </c>
    </row>
    <row r="6" spans="1:6" s="13" customFormat="1" ht="15.75">
      <c r="A6" s="31"/>
      <c r="B6" s="335">
        <v>376</v>
      </c>
      <c r="C6" s="336">
        <v>3985</v>
      </c>
      <c r="D6" s="337">
        <v>10</v>
      </c>
      <c r="E6" s="339">
        <v>15143</v>
      </c>
      <c r="F6" s="32" t="s">
        <v>1027</v>
      </c>
    </row>
    <row r="7" spans="1:6" s="13" customFormat="1" ht="15.75">
      <c r="A7" s="31"/>
      <c r="B7" s="335">
        <v>403</v>
      </c>
      <c r="C7" s="336">
        <v>59</v>
      </c>
      <c r="D7" s="337">
        <v>10</v>
      </c>
      <c r="E7" s="338">
        <v>224.2</v>
      </c>
      <c r="F7" s="32" t="s">
        <v>1027</v>
      </c>
    </row>
    <row r="8" spans="1:6" s="13" customFormat="1" ht="15.75">
      <c r="A8" s="31"/>
      <c r="B8" s="335">
        <v>428</v>
      </c>
      <c r="C8" s="336">
        <v>347</v>
      </c>
      <c r="D8" s="337">
        <v>10</v>
      </c>
      <c r="E8" s="339">
        <v>1318.6</v>
      </c>
      <c r="F8" s="32" t="s">
        <v>1027</v>
      </c>
    </row>
    <row r="9" spans="1:6" s="13" customFormat="1" ht="15.75">
      <c r="A9" s="31"/>
      <c r="B9" s="335" t="s">
        <v>1026</v>
      </c>
      <c r="C9" s="336">
        <v>37602</v>
      </c>
      <c r="D9" s="337">
        <v>10</v>
      </c>
      <c r="E9" s="339">
        <v>142888</v>
      </c>
      <c r="F9" s="32" t="s">
        <v>1027</v>
      </c>
    </row>
    <row r="10" spans="1:6" s="13" customFormat="1" ht="15.75">
      <c r="A10" s="31"/>
      <c r="B10" s="335">
        <v>474</v>
      </c>
      <c r="C10" s="336">
        <v>15712</v>
      </c>
      <c r="D10" s="337">
        <v>10</v>
      </c>
      <c r="E10" s="339">
        <v>59706</v>
      </c>
      <c r="F10" s="32" t="s">
        <v>1027</v>
      </c>
    </row>
    <row r="11" spans="1:6" ht="15.75">
      <c r="A11" s="31"/>
      <c r="B11" s="335">
        <v>514</v>
      </c>
      <c r="C11" s="336">
        <v>196</v>
      </c>
      <c r="D11" s="337">
        <v>10</v>
      </c>
      <c r="E11" s="338">
        <v>745</v>
      </c>
      <c r="F11" s="32" t="s">
        <v>1027</v>
      </c>
    </row>
    <row r="12" spans="1:6" ht="15.75">
      <c r="A12" s="370" t="s">
        <v>12</v>
      </c>
      <c r="B12" s="371"/>
      <c r="C12" s="345">
        <v>70996</v>
      </c>
      <c r="D12" s="372"/>
      <c r="E12" s="373">
        <v>269786.6</v>
      </c>
      <c r="F12" s="40"/>
    </row>
    <row r="13" spans="1:7" ht="14.25">
      <c r="A13" s="81"/>
      <c r="B13" s="40" t="s">
        <v>1052</v>
      </c>
      <c r="C13" s="237">
        <v>544</v>
      </c>
      <c r="D13" s="40" t="s">
        <v>3</v>
      </c>
      <c r="E13" s="196">
        <v>2067.2</v>
      </c>
      <c r="F13" s="40" t="s">
        <v>1054</v>
      </c>
      <c r="G13" s="67"/>
    </row>
    <row r="14" spans="1:7" ht="14.25">
      <c r="A14" s="383"/>
      <c r="B14" s="211" t="s">
        <v>1053</v>
      </c>
      <c r="C14" s="239">
        <v>1094</v>
      </c>
      <c r="D14" s="211" t="s">
        <v>31</v>
      </c>
      <c r="E14" s="212">
        <v>3282</v>
      </c>
      <c r="F14" s="211" t="s">
        <v>1054</v>
      </c>
      <c r="G14" s="67"/>
    </row>
    <row r="15" spans="1:7" ht="12.75">
      <c r="A15" s="265" t="s">
        <v>12</v>
      </c>
      <c r="B15" s="36"/>
      <c r="C15" s="37">
        <f>SUM(C13:C14)</f>
        <v>1638</v>
      </c>
      <c r="D15" s="36"/>
      <c r="E15" s="38">
        <f>SUM(E13:E14)</f>
        <v>5349.2</v>
      </c>
      <c r="F15" s="36"/>
      <c r="G15" s="67"/>
    </row>
    <row r="16" spans="1:7" ht="15" thickBot="1">
      <c r="A16" s="236"/>
      <c r="B16" s="40" t="s">
        <v>1057</v>
      </c>
      <c r="C16" s="237">
        <v>52</v>
      </c>
      <c r="D16" s="40" t="s">
        <v>3</v>
      </c>
      <c r="E16" s="196">
        <v>26520</v>
      </c>
      <c r="F16" s="40" t="s">
        <v>1058</v>
      </c>
      <c r="G16" s="67"/>
    </row>
    <row r="17" spans="1:7" ht="15" thickBot="1">
      <c r="A17" s="276" t="s">
        <v>24</v>
      </c>
      <c r="B17" s="76"/>
      <c r="C17" s="112">
        <f>C12+C15+C16</f>
        <v>72686</v>
      </c>
      <c r="D17" s="76"/>
      <c r="E17" s="113">
        <f>E12+E15+E16</f>
        <v>301655.8</v>
      </c>
      <c r="F17" s="76"/>
      <c r="G17" s="67"/>
    </row>
    <row r="18" spans="1:7" ht="14.25">
      <c r="A18" s="63"/>
      <c r="B18" s="64"/>
      <c r="C18" s="65"/>
      <c r="D18" s="64"/>
      <c r="E18" s="66"/>
      <c r="F18" s="64"/>
      <c r="G18" s="67"/>
    </row>
    <row r="19" spans="1:7" ht="14.25">
      <c r="A19" s="63"/>
      <c r="B19" s="64"/>
      <c r="C19" s="65"/>
      <c r="D19" s="64"/>
      <c r="E19" s="66"/>
      <c r="F19" s="64"/>
      <c r="G19" s="67"/>
    </row>
    <row r="20" spans="1:7" ht="14.25">
      <c r="A20" s="63"/>
      <c r="B20" s="64"/>
      <c r="C20" s="65"/>
      <c r="D20" s="64"/>
      <c r="E20" s="66"/>
      <c r="F20" s="64"/>
      <c r="G20" s="67"/>
    </row>
    <row r="21" spans="1:7" ht="14.25">
      <c r="A21" s="63"/>
      <c r="B21" s="64"/>
      <c r="C21" s="65"/>
      <c r="D21" s="64"/>
      <c r="E21" s="66"/>
      <c r="F21" s="64"/>
      <c r="G21" s="67"/>
    </row>
    <row r="22" spans="1:7" ht="14.25">
      <c r="A22" s="63"/>
      <c r="B22" s="64"/>
      <c r="C22" s="65"/>
      <c r="D22" s="64"/>
      <c r="E22" s="66"/>
      <c r="F22" s="64"/>
      <c r="G22" s="67"/>
    </row>
    <row r="23" spans="1:7" ht="14.25">
      <c r="A23" s="63"/>
      <c r="B23" s="64"/>
      <c r="C23" s="65"/>
      <c r="D23" s="64"/>
      <c r="E23" s="66"/>
      <c r="F23" s="64"/>
      <c r="G23" s="67"/>
    </row>
    <row r="24" spans="1:7" ht="14.25">
      <c r="A24" s="63"/>
      <c r="B24" s="64"/>
      <c r="C24" s="65"/>
      <c r="D24" s="64"/>
      <c r="E24" s="66"/>
      <c r="F24" s="64"/>
      <c r="G24" s="67"/>
    </row>
    <row r="25" spans="1:7" ht="14.25">
      <c r="A25" s="63"/>
      <c r="B25" s="64"/>
      <c r="C25" s="65"/>
      <c r="D25" s="64"/>
      <c r="E25" s="66"/>
      <c r="F25" s="64"/>
      <c r="G25" s="67"/>
    </row>
    <row r="26" spans="1:7" ht="14.25">
      <c r="A26" s="63"/>
      <c r="B26" s="64"/>
      <c r="C26" s="65"/>
      <c r="D26" s="64"/>
      <c r="E26" s="66"/>
      <c r="F26" s="64"/>
      <c r="G26" s="67"/>
    </row>
    <row r="27" spans="1:7" ht="12.75">
      <c r="A27" s="67"/>
      <c r="B27" s="67"/>
      <c r="C27" s="67"/>
      <c r="D27" s="67"/>
      <c r="E27" s="67"/>
      <c r="F27" s="67"/>
      <c r="G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9" sqref="G9"/>
    </sheetView>
  </sheetViews>
  <sheetFormatPr defaultColWidth="9.00390625" defaultRowHeight="12.75"/>
  <cols>
    <col min="1" max="1" width="14.875" style="97" customWidth="1"/>
    <col min="2" max="2" width="10.25390625" style="97" customWidth="1"/>
    <col min="3" max="3" width="12.25390625" style="97" customWidth="1"/>
    <col min="4" max="4" width="8.375" style="97" customWidth="1"/>
    <col min="5" max="5" width="21.125" style="97" customWidth="1"/>
    <col min="6" max="6" width="21.00390625" style="97" customWidth="1"/>
    <col min="7" max="16384" width="9.125" style="97" customWidth="1"/>
  </cols>
  <sheetData>
    <row r="1" spans="1:6" ht="25.5" customHeight="1" thickBot="1" thickTop="1">
      <c r="A1" s="600" t="s">
        <v>143</v>
      </c>
      <c r="B1" s="601"/>
      <c r="C1" s="601"/>
      <c r="D1" s="601"/>
      <c r="E1" s="601"/>
      <c r="F1" s="602"/>
    </row>
    <row r="2" spans="1:6" s="98" customFormat="1" ht="30.75" customHeight="1" thickBot="1" thickTop="1">
      <c r="A2" s="47" t="s">
        <v>144</v>
      </c>
      <c r="B2" s="48" t="s">
        <v>145</v>
      </c>
      <c r="C2" s="48" t="s">
        <v>207</v>
      </c>
      <c r="D2" s="48" t="s">
        <v>146</v>
      </c>
      <c r="E2" s="48" t="s">
        <v>147</v>
      </c>
      <c r="F2" s="48" t="s">
        <v>148</v>
      </c>
    </row>
    <row r="3" spans="1:6" ht="14.25">
      <c r="A3" s="39" t="s">
        <v>203</v>
      </c>
      <c r="B3" s="40" t="s">
        <v>204</v>
      </c>
      <c r="C3" s="40">
        <v>5166</v>
      </c>
      <c r="D3" s="40" t="s">
        <v>3</v>
      </c>
      <c r="E3" s="196">
        <v>19631</v>
      </c>
      <c r="F3" s="28" t="s">
        <v>205</v>
      </c>
    </row>
    <row r="4" spans="1:6" ht="14.25">
      <c r="A4" s="41"/>
      <c r="B4" s="32" t="s">
        <v>206</v>
      </c>
      <c r="C4" s="32"/>
      <c r="D4" s="32" t="s">
        <v>3</v>
      </c>
      <c r="E4" s="34"/>
      <c r="F4" s="32" t="s">
        <v>205</v>
      </c>
    </row>
    <row r="5" spans="1:6" ht="14.25">
      <c r="A5" s="41"/>
      <c r="B5" s="32" t="s">
        <v>929</v>
      </c>
      <c r="C5" s="32" t="s">
        <v>930</v>
      </c>
      <c r="D5" s="32" t="s">
        <v>3</v>
      </c>
      <c r="E5" s="34">
        <v>195054</v>
      </c>
      <c r="F5" s="32"/>
    </row>
    <row r="6" spans="1:6" ht="14.25">
      <c r="A6" s="41"/>
      <c r="B6" s="32" t="s">
        <v>931</v>
      </c>
      <c r="C6" s="32" t="s">
        <v>932</v>
      </c>
      <c r="D6" s="32" t="s">
        <v>31</v>
      </c>
      <c r="E6" s="34">
        <v>106.4</v>
      </c>
      <c r="F6" s="32"/>
    </row>
    <row r="7" spans="1:6" ht="14.25">
      <c r="A7" s="224" t="s">
        <v>12</v>
      </c>
      <c r="B7" s="36"/>
      <c r="C7" s="36">
        <f>SUM(C3:C4)</f>
        <v>5166</v>
      </c>
      <c r="D7" s="36"/>
      <c r="E7" s="38">
        <f>SUM(E3:E4)</f>
        <v>19631</v>
      </c>
      <c r="F7" s="36"/>
    </row>
    <row r="8" spans="1:7" ht="15" thickBot="1">
      <c r="A8" s="225" t="s">
        <v>639</v>
      </c>
      <c r="B8" s="226" t="s">
        <v>637</v>
      </c>
      <c r="C8" s="226">
        <v>350</v>
      </c>
      <c r="D8" s="227">
        <v>14</v>
      </c>
      <c r="E8" s="110">
        <v>595000</v>
      </c>
      <c r="F8" s="109" t="s">
        <v>638</v>
      </c>
      <c r="G8" s="232"/>
    </row>
    <row r="9" spans="1:6" ht="13.5" thickBot="1">
      <c r="A9" s="228" t="s">
        <v>12</v>
      </c>
      <c r="B9" s="229"/>
      <c r="C9" s="230">
        <f>SUM(C7:C8)</f>
        <v>5516</v>
      </c>
      <c r="D9" s="229"/>
      <c r="E9" s="231">
        <f>SUM(E7:E8)</f>
        <v>614631</v>
      </c>
      <c r="F9" s="229"/>
    </row>
    <row r="10" ht="12.75">
      <c r="E10" s="79"/>
    </row>
    <row r="11" ht="12.75">
      <c r="E11" s="79"/>
    </row>
    <row r="12" ht="12.75">
      <c r="E12" s="79"/>
    </row>
    <row r="13" ht="12.75">
      <c r="E13" s="79"/>
    </row>
    <row r="14" ht="12.75">
      <c r="E14" s="79"/>
    </row>
    <row r="15" ht="12.75">
      <c r="E15" s="79"/>
    </row>
    <row r="16" ht="12.75">
      <c r="E16" s="79"/>
    </row>
    <row r="17" ht="12.75">
      <c r="E17" s="79"/>
    </row>
    <row r="18" ht="12.75">
      <c r="E18" s="79"/>
    </row>
    <row r="19" ht="12.75">
      <c r="E19" s="79"/>
    </row>
    <row r="20" ht="12.75">
      <c r="E20" s="79"/>
    </row>
    <row r="21" ht="12.75">
      <c r="E21" s="79"/>
    </row>
    <row r="22" ht="12.75">
      <c r="E22" s="79"/>
    </row>
    <row r="23" ht="12.75">
      <c r="E23" s="79"/>
    </row>
    <row r="24" ht="12.75">
      <c r="E24" s="79"/>
    </row>
    <row r="25" ht="12.75">
      <c r="E25" s="79"/>
    </row>
    <row r="26" ht="12.75">
      <c r="E26" s="79"/>
    </row>
    <row r="27" ht="12.75">
      <c r="E27" s="79"/>
    </row>
  </sheetData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20" sqref="H19:H20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7" s="13" customFormat="1" ht="15">
      <c r="A3" s="31" t="s">
        <v>1065</v>
      </c>
      <c r="B3" s="32" t="s">
        <v>1066</v>
      </c>
      <c r="C3" s="33">
        <v>22375</v>
      </c>
      <c r="D3" s="32" t="s">
        <v>3</v>
      </c>
      <c r="E3" s="34">
        <v>86343.6</v>
      </c>
      <c r="F3" s="32" t="s">
        <v>1067</v>
      </c>
      <c r="G3" s="310"/>
    </row>
    <row r="4" spans="1:7" s="13" customFormat="1" ht="15">
      <c r="A4" s="81"/>
      <c r="B4" s="82"/>
      <c r="C4" s="83"/>
      <c r="D4" s="82"/>
      <c r="E4" s="84"/>
      <c r="F4" s="82"/>
      <c r="G4" s="283"/>
    </row>
    <row r="5" spans="1:7" s="13" customFormat="1" ht="15">
      <c r="A5" s="63"/>
      <c r="B5" s="64"/>
      <c r="C5" s="65"/>
      <c r="D5" s="64"/>
      <c r="E5" s="66"/>
      <c r="F5" s="64"/>
      <c r="G5" s="283"/>
    </row>
    <row r="6" spans="1:7" s="13" customFormat="1" ht="15">
      <c r="A6" s="63"/>
      <c r="B6" s="64"/>
      <c r="C6" s="65"/>
      <c r="D6" s="64"/>
      <c r="E6" s="66"/>
      <c r="F6" s="64"/>
      <c r="G6" s="283"/>
    </row>
    <row r="7" spans="1:7" s="13" customFormat="1" ht="15">
      <c r="A7" s="63"/>
      <c r="B7" s="64"/>
      <c r="C7" s="65"/>
      <c r="D7" s="64"/>
      <c r="E7" s="66"/>
      <c r="F7" s="64"/>
      <c r="G7" s="283"/>
    </row>
    <row r="8" spans="1:7" s="13" customFormat="1" ht="15">
      <c r="A8" s="63"/>
      <c r="B8" s="64"/>
      <c r="C8" s="65"/>
      <c r="D8" s="64"/>
      <c r="E8" s="66"/>
      <c r="F8" s="64"/>
      <c r="G8" s="283"/>
    </row>
    <row r="9" spans="1:7" s="13" customFormat="1" ht="15">
      <c r="A9" s="63"/>
      <c r="B9" s="64"/>
      <c r="C9" s="65"/>
      <c r="D9" s="64"/>
      <c r="E9" s="66"/>
      <c r="F9" s="64"/>
      <c r="G9" s="283"/>
    </row>
    <row r="10" spans="1:7" s="13" customFormat="1" ht="15">
      <c r="A10" s="63"/>
      <c r="B10" s="64"/>
      <c r="C10" s="65"/>
      <c r="D10" s="64"/>
      <c r="E10" s="66"/>
      <c r="F10" s="64"/>
      <c r="G10" s="283"/>
    </row>
    <row r="11" spans="1:7" ht="14.25">
      <c r="A11" s="63"/>
      <c r="B11" s="64"/>
      <c r="C11" s="65"/>
      <c r="D11" s="64"/>
      <c r="E11" s="66"/>
      <c r="F11" s="64"/>
      <c r="G11" s="67"/>
    </row>
    <row r="12" spans="1:7" ht="14.25">
      <c r="A12" s="63"/>
      <c r="B12" s="64"/>
      <c r="C12" s="65"/>
      <c r="D12" s="64"/>
      <c r="E12" s="66"/>
      <c r="F12" s="64"/>
      <c r="G12" s="67"/>
    </row>
    <row r="13" spans="1:7" ht="14.25">
      <c r="A13" s="63"/>
      <c r="B13" s="64"/>
      <c r="C13" s="65"/>
      <c r="D13" s="64"/>
      <c r="E13" s="66"/>
      <c r="F13" s="64"/>
      <c r="G13" s="67"/>
    </row>
    <row r="14" spans="1:7" ht="14.25">
      <c r="A14" s="63"/>
      <c r="B14" s="64"/>
      <c r="C14" s="65"/>
      <c r="D14" s="64"/>
      <c r="E14" s="66"/>
      <c r="F14" s="64"/>
      <c r="G14" s="67"/>
    </row>
    <row r="15" spans="1:7" ht="14.25">
      <c r="A15" s="63"/>
      <c r="B15" s="64"/>
      <c r="C15" s="65"/>
      <c r="D15" s="64"/>
      <c r="E15" s="66"/>
      <c r="F15" s="64"/>
      <c r="G15" s="67"/>
    </row>
    <row r="16" spans="1:7" ht="14.25">
      <c r="A16" s="63"/>
      <c r="B16" s="64"/>
      <c r="C16" s="65"/>
      <c r="D16" s="64"/>
      <c r="E16" s="66"/>
      <c r="F16" s="64"/>
      <c r="G16" s="67"/>
    </row>
    <row r="17" spans="1:7" ht="14.25">
      <c r="A17" s="63"/>
      <c r="B17" s="64"/>
      <c r="C17" s="65"/>
      <c r="D17" s="64"/>
      <c r="E17" s="66"/>
      <c r="F17" s="64"/>
      <c r="G17" s="67"/>
    </row>
    <row r="18" spans="1:7" ht="14.25">
      <c r="A18" s="63"/>
      <c r="B18" s="64"/>
      <c r="C18" s="65"/>
      <c r="D18" s="64"/>
      <c r="E18" s="66"/>
      <c r="F18" s="64"/>
      <c r="G18" s="67"/>
    </row>
    <row r="19" spans="1:7" ht="14.25">
      <c r="A19" s="63"/>
      <c r="B19" s="64"/>
      <c r="C19" s="65"/>
      <c r="D19" s="64"/>
      <c r="E19" s="66"/>
      <c r="F19" s="64"/>
      <c r="G19" s="67"/>
    </row>
    <row r="20" spans="1:7" ht="14.25">
      <c r="A20" s="63"/>
      <c r="B20" s="64"/>
      <c r="C20" s="65"/>
      <c r="D20" s="64"/>
      <c r="E20" s="66"/>
      <c r="F20" s="64"/>
      <c r="G20" s="67"/>
    </row>
    <row r="21" spans="1:7" ht="14.25">
      <c r="A21" s="63"/>
      <c r="B21" s="64"/>
      <c r="C21" s="65"/>
      <c r="D21" s="64"/>
      <c r="E21" s="66"/>
      <c r="F21" s="64"/>
      <c r="G21" s="67"/>
    </row>
    <row r="22" spans="1:7" ht="14.25">
      <c r="A22" s="63"/>
      <c r="B22" s="64"/>
      <c r="C22" s="65"/>
      <c r="D22" s="64"/>
      <c r="E22" s="66"/>
      <c r="F22" s="64"/>
      <c r="G22" s="67"/>
    </row>
    <row r="23" spans="1:7" ht="14.25">
      <c r="A23" s="63"/>
      <c r="B23" s="64"/>
      <c r="C23" s="65"/>
      <c r="D23" s="64"/>
      <c r="E23" s="66"/>
      <c r="F23" s="64"/>
      <c r="G23" s="67"/>
    </row>
    <row r="24" spans="1:7" ht="14.25">
      <c r="A24" s="63"/>
      <c r="B24" s="64"/>
      <c r="C24" s="65"/>
      <c r="D24" s="64"/>
      <c r="E24" s="66"/>
      <c r="F24" s="64"/>
      <c r="G24" s="67"/>
    </row>
    <row r="25" spans="1:7" ht="14.25">
      <c r="A25" s="63"/>
      <c r="B25" s="64"/>
      <c r="C25" s="65"/>
      <c r="D25" s="64"/>
      <c r="E25" s="66"/>
      <c r="F25" s="64"/>
      <c r="G25" s="67"/>
    </row>
    <row r="26" spans="1:7" ht="14.25">
      <c r="A26" s="63"/>
      <c r="B26" s="64"/>
      <c r="C26" s="65"/>
      <c r="D26" s="64"/>
      <c r="E26" s="66"/>
      <c r="F26" s="64"/>
      <c r="G26" s="67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J22" sqref="J2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1018</v>
      </c>
      <c r="B3" s="361" t="s">
        <v>1019</v>
      </c>
      <c r="C3" s="362">
        <v>1346</v>
      </c>
      <c r="D3" s="363">
        <v>10</v>
      </c>
      <c r="E3" s="367">
        <v>5114.8</v>
      </c>
      <c r="F3" s="32" t="s">
        <v>1024</v>
      </c>
    </row>
    <row r="4" spans="1:6" s="13" customFormat="1" ht="15">
      <c r="A4" s="31"/>
      <c r="B4" s="361" t="s">
        <v>1020</v>
      </c>
      <c r="C4" s="362">
        <v>16226</v>
      </c>
      <c r="D4" s="363">
        <v>6</v>
      </c>
      <c r="E4" s="367">
        <v>81130</v>
      </c>
      <c r="F4" s="32" t="s">
        <v>1024</v>
      </c>
    </row>
    <row r="5" spans="1:6" s="13" customFormat="1" ht="15">
      <c r="A5" s="31"/>
      <c r="B5" s="361">
        <v>1369</v>
      </c>
      <c r="C5" s="362">
        <v>14392</v>
      </c>
      <c r="D5" s="363">
        <v>10</v>
      </c>
      <c r="E5" s="367">
        <v>54690</v>
      </c>
      <c r="F5" s="32" t="s">
        <v>1024</v>
      </c>
    </row>
    <row r="6" spans="1:6" s="13" customFormat="1" ht="15">
      <c r="A6" s="31"/>
      <c r="B6" s="361">
        <v>1370</v>
      </c>
      <c r="C6" s="362">
        <v>364</v>
      </c>
      <c r="D6" s="363">
        <v>14</v>
      </c>
      <c r="E6" s="367">
        <v>1092</v>
      </c>
      <c r="F6" s="32" t="s">
        <v>1024</v>
      </c>
    </row>
    <row r="7" spans="1:6" s="13" customFormat="1" ht="15">
      <c r="A7" s="31"/>
      <c r="B7" s="361">
        <v>1371</v>
      </c>
      <c r="C7" s="362">
        <v>25847</v>
      </c>
      <c r="D7" s="363">
        <v>10</v>
      </c>
      <c r="E7" s="367">
        <v>98219</v>
      </c>
      <c r="F7" s="32" t="s">
        <v>1024</v>
      </c>
    </row>
    <row r="8" spans="1:6" s="13" customFormat="1" ht="15">
      <c r="A8" s="31"/>
      <c r="B8" s="361" t="s">
        <v>1021</v>
      </c>
      <c r="C8" s="362">
        <v>36145</v>
      </c>
      <c r="D8" s="363">
        <v>10</v>
      </c>
      <c r="E8" s="367">
        <v>137351</v>
      </c>
      <c r="F8" s="32" t="s">
        <v>1024</v>
      </c>
    </row>
    <row r="9" spans="1:6" s="13" customFormat="1" ht="15">
      <c r="A9" s="31"/>
      <c r="B9" s="361" t="s">
        <v>1022</v>
      </c>
      <c r="C9" s="362">
        <v>650</v>
      </c>
      <c r="D9" s="363">
        <v>10</v>
      </c>
      <c r="E9" s="367">
        <v>2470</v>
      </c>
      <c r="F9" s="32" t="s">
        <v>1024</v>
      </c>
    </row>
    <row r="10" spans="1:6" s="13" customFormat="1" ht="15">
      <c r="A10" s="31"/>
      <c r="B10" s="361" t="s">
        <v>1023</v>
      </c>
      <c r="C10" s="362">
        <v>321</v>
      </c>
      <c r="D10" s="363">
        <v>10</v>
      </c>
      <c r="E10" s="367">
        <v>1220</v>
      </c>
      <c r="F10" s="32" t="s">
        <v>1024</v>
      </c>
    </row>
    <row r="11" spans="1:6" ht="12.75">
      <c r="A11" s="265" t="s">
        <v>12</v>
      </c>
      <c r="B11" s="368"/>
      <c r="C11" s="368">
        <v>95291</v>
      </c>
      <c r="D11" s="366"/>
      <c r="E11" s="369">
        <v>381286.8</v>
      </c>
      <c r="F11" s="36"/>
    </row>
    <row r="12" spans="1:6" ht="14.25">
      <c r="A12" s="81"/>
      <c r="B12" s="82"/>
      <c r="C12" s="83"/>
      <c r="D12" s="82"/>
      <c r="E12" s="84"/>
      <c r="F12" s="82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12" sqref="E1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1324</v>
      </c>
      <c r="B3" s="335">
        <v>1601</v>
      </c>
      <c r="C3" s="336">
        <v>3533</v>
      </c>
      <c r="D3" s="337">
        <v>10</v>
      </c>
      <c r="E3" s="339">
        <v>13425.4</v>
      </c>
      <c r="F3" s="32" t="s">
        <v>1329</v>
      </c>
    </row>
    <row r="4" spans="1:6" s="13" customFormat="1" ht="15.75">
      <c r="A4" s="31"/>
      <c r="B4" s="335" t="s">
        <v>1325</v>
      </c>
      <c r="C4" s="336">
        <v>10371</v>
      </c>
      <c r="D4" s="337">
        <v>10</v>
      </c>
      <c r="E4" s="339">
        <v>39409.8</v>
      </c>
      <c r="F4" s="32" t="s">
        <v>1329</v>
      </c>
    </row>
    <row r="5" spans="1:6" s="13" customFormat="1" ht="15.75">
      <c r="A5" s="31"/>
      <c r="B5" s="335" t="s">
        <v>1326</v>
      </c>
      <c r="C5" s="336">
        <v>49889</v>
      </c>
      <c r="D5" s="337">
        <v>10</v>
      </c>
      <c r="E5" s="339">
        <v>189578.2</v>
      </c>
      <c r="F5" s="32" t="s">
        <v>1329</v>
      </c>
    </row>
    <row r="6" spans="1:6" s="13" customFormat="1" ht="15.75">
      <c r="A6" s="31"/>
      <c r="B6" s="335" t="s">
        <v>1327</v>
      </c>
      <c r="C6" s="336">
        <v>40084</v>
      </c>
      <c r="D6" s="337">
        <v>10</v>
      </c>
      <c r="E6" s="339">
        <v>152319.2</v>
      </c>
      <c r="F6" s="32" t="s">
        <v>1329</v>
      </c>
    </row>
    <row r="7" spans="1:6" s="13" customFormat="1" ht="15.75">
      <c r="A7" s="31"/>
      <c r="B7" s="335" t="s">
        <v>1328</v>
      </c>
      <c r="C7" s="336">
        <v>28792</v>
      </c>
      <c r="D7" s="337">
        <v>10</v>
      </c>
      <c r="E7" s="339">
        <v>109409.6</v>
      </c>
      <c r="F7" s="32" t="s">
        <v>1329</v>
      </c>
    </row>
    <row r="8" spans="1:6" s="13" customFormat="1" ht="15.75">
      <c r="A8" s="456" t="s">
        <v>1339</v>
      </c>
      <c r="B8" s="375"/>
      <c r="C8" s="376">
        <v>132669</v>
      </c>
      <c r="D8" s="374"/>
      <c r="E8" s="377">
        <v>504142.2</v>
      </c>
      <c r="F8" s="36"/>
    </row>
    <row r="9" spans="1:6" s="13" customFormat="1" ht="15">
      <c r="A9" s="236"/>
      <c r="B9" s="40" t="s">
        <v>1335</v>
      </c>
      <c r="C9" s="237">
        <v>8201</v>
      </c>
      <c r="D9" s="40" t="s">
        <v>3</v>
      </c>
      <c r="E9" s="196">
        <v>31163.8</v>
      </c>
      <c r="F9" s="40" t="s">
        <v>1336</v>
      </c>
    </row>
    <row r="10" spans="1:6" s="13" customFormat="1" ht="15">
      <c r="A10" s="31"/>
      <c r="B10" s="32" t="s">
        <v>1337</v>
      </c>
      <c r="C10" s="33">
        <v>8177</v>
      </c>
      <c r="D10" s="32" t="s">
        <v>3</v>
      </c>
      <c r="E10" s="34">
        <v>31072.6</v>
      </c>
      <c r="F10" s="32" t="s">
        <v>1336</v>
      </c>
    </row>
    <row r="11" spans="1:6" ht="14.25">
      <c r="A11" s="238"/>
      <c r="B11" s="211" t="s">
        <v>1338</v>
      </c>
      <c r="C11" s="239">
        <v>34820</v>
      </c>
      <c r="D11" s="211" t="s">
        <v>3</v>
      </c>
      <c r="E11" s="212">
        <v>132312.2</v>
      </c>
      <c r="F11" s="211" t="s">
        <v>1336</v>
      </c>
    </row>
    <row r="12" spans="1:6" s="22" customFormat="1" ht="11.25">
      <c r="A12" s="456" t="s">
        <v>1340</v>
      </c>
      <c r="B12" s="459"/>
      <c r="C12" s="460">
        <f>SUM(C9:C11)</f>
        <v>51198</v>
      </c>
      <c r="D12" s="459"/>
      <c r="E12" s="461">
        <f>SUM(E9:E11)</f>
        <v>194548.6</v>
      </c>
      <c r="F12" s="459"/>
    </row>
    <row r="13" spans="1:6" ht="14.25">
      <c r="A13" s="80" t="s">
        <v>12</v>
      </c>
      <c r="B13" s="36"/>
      <c r="C13" s="37">
        <f>C8+C12</f>
        <v>183867</v>
      </c>
      <c r="D13" s="36"/>
      <c r="E13" s="38">
        <f>E8+E12</f>
        <v>698690.8</v>
      </c>
      <c r="F13" s="36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13" sqref="B1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1094</v>
      </c>
      <c r="B3" s="335" t="s">
        <v>1095</v>
      </c>
      <c r="C3" s="336">
        <v>1361</v>
      </c>
      <c r="D3" s="337">
        <v>10</v>
      </c>
      <c r="E3" s="339">
        <v>5171.8</v>
      </c>
      <c r="F3" s="32" t="s">
        <v>1099</v>
      </c>
    </row>
    <row r="4" spans="1:6" s="13" customFormat="1" ht="15.75">
      <c r="A4" s="31"/>
      <c r="B4" s="335" t="s">
        <v>1096</v>
      </c>
      <c r="C4" s="336">
        <v>5838</v>
      </c>
      <c r="D4" s="337">
        <v>10</v>
      </c>
      <c r="E4" s="339">
        <v>74460</v>
      </c>
      <c r="F4" s="32" t="s">
        <v>1099</v>
      </c>
    </row>
    <row r="5" spans="1:6" s="13" customFormat="1" ht="15.75">
      <c r="A5" s="31"/>
      <c r="B5" s="335">
        <v>1372</v>
      </c>
      <c r="C5" s="336">
        <v>699</v>
      </c>
      <c r="D5" s="337">
        <v>10</v>
      </c>
      <c r="E5" s="339">
        <v>2656.2</v>
      </c>
      <c r="F5" s="32" t="s">
        <v>1099</v>
      </c>
    </row>
    <row r="6" spans="1:6" s="13" customFormat="1" ht="15.75">
      <c r="A6" s="31"/>
      <c r="B6" s="335" t="s">
        <v>281</v>
      </c>
      <c r="C6" s="336">
        <v>10554</v>
      </c>
      <c r="D6" s="337">
        <v>10</v>
      </c>
      <c r="E6" s="339">
        <v>40105</v>
      </c>
      <c r="F6" s="32" t="s">
        <v>1099</v>
      </c>
    </row>
    <row r="7" spans="1:6" s="13" customFormat="1" ht="15.75">
      <c r="A7" s="31"/>
      <c r="B7" s="335" t="s">
        <v>282</v>
      </c>
      <c r="C7" s="336">
        <v>6</v>
      </c>
      <c r="D7" s="337">
        <v>10</v>
      </c>
      <c r="E7" s="338">
        <v>23</v>
      </c>
      <c r="F7" s="32" t="s">
        <v>1099</v>
      </c>
    </row>
    <row r="8" spans="1:6" s="13" customFormat="1" ht="15.75">
      <c r="A8" s="31"/>
      <c r="B8" s="335">
        <v>1387</v>
      </c>
      <c r="C8" s="336">
        <v>108935</v>
      </c>
      <c r="D8" s="337">
        <v>10</v>
      </c>
      <c r="E8" s="339">
        <v>413953</v>
      </c>
      <c r="F8" s="32" t="s">
        <v>1099</v>
      </c>
    </row>
    <row r="9" spans="1:6" s="13" customFormat="1" ht="15.75">
      <c r="A9" s="31"/>
      <c r="B9" s="335" t="s">
        <v>1097</v>
      </c>
      <c r="C9" s="336">
        <v>40595</v>
      </c>
      <c r="D9" s="337">
        <v>10</v>
      </c>
      <c r="E9" s="339">
        <v>154261</v>
      </c>
      <c r="F9" s="32" t="s">
        <v>1099</v>
      </c>
    </row>
    <row r="10" spans="1:6" s="13" customFormat="1" ht="15.75">
      <c r="A10" s="31"/>
      <c r="B10" s="335" t="s">
        <v>1098</v>
      </c>
      <c r="C10" s="336">
        <v>411</v>
      </c>
      <c r="D10" s="337">
        <v>10</v>
      </c>
      <c r="E10" s="339">
        <v>1561.8</v>
      </c>
      <c r="F10" s="32" t="s">
        <v>1099</v>
      </c>
    </row>
    <row r="11" spans="1:6" ht="15.75">
      <c r="A11" s="31"/>
      <c r="B11" s="335">
        <v>1453</v>
      </c>
      <c r="C11" s="336">
        <v>3335</v>
      </c>
      <c r="D11" s="337">
        <v>10</v>
      </c>
      <c r="E11" s="339">
        <v>12673</v>
      </c>
      <c r="F11" s="32" t="s">
        <v>1099</v>
      </c>
    </row>
    <row r="12" spans="1:6" ht="15.75">
      <c r="A12" s="31"/>
      <c r="B12" s="335">
        <v>1467</v>
      </c>
      <c r="C12" s="336">
        <v>13855</v>
      </c>
      <c r="D12" s="337">
        <v>10</v>
      </c>
      <c r="E12" s="339">
        <v>52649</v>
      </c>
      <c r="F12" s="32" t="s">
        <v>1099</v>
      </c>
    </row>
    <row r="13" spans="1:6" ht="15.75">
      <c r="A13" s="265" t="s">
        <v>12</v>
      </c>
      <c r="B13" s="375"/>
      <c r="C13" s="376">
        <v>185589</v>
      </c>
      <c r="D13" s="374"/>
      <c r="E13" s="377">
        <v>757513.8</v>
      </c>
      <c r="F13" s="36"/>
    </row>
    <row r="14" spans="1:6" ht="14.25">
      <c r="A14" s="81"/>
      <c r="B14" s="82"/>
      <c r="C14" s="83"/>
      <c r="D14" s="82"/>
      <c r="E14" s="84"/>
      <c r="F14" s="82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6" sqref="B6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1028</v>
      </c>
      <c r="B3" s="335">
        <v>1499</v>
      </c>
      <c r="C3" s="336">
        <v>494</v>
      </c>
      <c r="D3" s="337">
        <v>10</v>
      </c>
      <c r="E3" s="339">
        <v>1877</v>
      </c>
      <c r="F3" s="32" t="s">
        <v>1030</v>
      </c>
    </row>
    <row r="4" spans="1:6" s="13" customFormat="1" ht="15.75">
      <c r="A4" s="31"/>
      <c r="B4" s="335">
        <v>1500</v>
      </c>
      <c r="C4" s="336">
        <v>2897</v>
      </c>
      <c r="D4" s="337">
        <v>10</v>
      </c>
      <c r="E4" s="339">
        <v>11009</v>
      </c>
      <c r="F4" s="32" t="s">
        <v>1030</v>
      </c>
    </row>
    <row r="5" spans="1:6" s="13" customFormat="1" ht="15.75">
      <c r="A5" s="31"/>
      <c r="B5" s="335" t="s">
        <v>1029</v>
      </c>
      <c r="C5" s="336">
        <v>95214</v>
      </c>
      <c r="D5" s="337">
        <v>14</v>
      </c>
      <c r="E5" s="339">
        <v>89025090</v>
      </c>
      <c r="F5" s="32" t="s">
        <v>1030</v>
      </c>
    </row>
    <row r="6" spans="1:6" s="13" customFormat="1" ht="15.75">
      <c r="A6" s="265" t="s">
        <v>12</v>
      </c>
      <c r="B6" s="375"/>
      <c r="C6" s="376">
        <v>98605</v>
      </c>
      <c r="D6" s="374"/>
      <c r="E6" s="377">
        <v>89037976</v>
      </c>
      <c r="F6" s="36"/>
    </row>
    <row r="7" spans="1:6" s="13" customFormat="1" ht="15">
      <c r="A7" s="81"/>
      <c r="B7" s="82"/>
      <c r="C7" s="83"/>
      <c r="D7" s="82"/>
      <c r="E7" s="84"/>
      <c r="F7" s="82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43" sqref="F4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27" t="s">
        <v>1481</v>
      </c>
      <c r="B3" s="428" t="s">
        <v>1482</v>
      </c>
      <c r="C3" s="428">
        <v>10771</v>
      </c>
      <c r="D3" s="429">
        <v>10</v>
      </c>
      <c r="E3" s="430">
        <v>40929.8</v>
      </c>
      <c r="F3" s="28" t="s">
        <v>1497</v>
      </c>
    </row>
    <row r="4" spans="1:6" s="13" customFormat="1" ht="15.75">
      <c r="A4" s="31"/>
      <c r="B4" s="349">
        <v>162</v>
      </c>
      <c r="C4" s="349">
        <v>1299</v>
      </c>
      <c r="D4" s="337">
        <v>10</v>
      </c>
      <c r="E4" s="399">
        <v>4936</v>
      </c>
      <c r="F4" s="32" t="s">
        <v>1497</v>
      </c>
    </row>
    <row r="5" spans="1:6" s="13" customFormat="1" ht="15.75">
      <c r="A5" s="31"/>
      <c r="B5" s="349" t="s">
        <v>1483</v>
      </c>
      <c r="C5" s="349">
        <v>40849</v>
      </c>
      <c r="D5" s="337">
        <v>10</v>
      </c>
      <c r="E5" s="399">
        <v>161679</v>
      </c>
      <c r="F5" s="32" t="s">
        <v>1497</v>
      </c>
    </row>
    <row r="6" spans="1:6" s="13" customFormat="1" ht="15.75">
      <c r="A6" s="31"/>
      <c r="B6" s="349" t="s">
        <v>1484</v>
      </c>
      <c r="C6" s="349">
        <v>12555</v>
      </c>
      <c r="D6" s="337">
        <v>14</v>
      </c>
      <c r="E6" s="399">
        <v>37655</v>
      </c>
      <c r="F6" s="32" t="s">
        <v>1497</v>
      </c>
    </row>
    <row r="7" spans="1:6" s="13" customFormat="1" ht="15.75">
      <c r="A7" s="31"/>
      <c r="B7" s="349" t="s">
        <v>1485</v>
      </c>
      <c r="C7" s="349">
        <v>181</v>
      </c>
      <c r="D7" s="337">
        <v>10</v>
      </c>
      <c r="E7" s="349">
        <v>688</v>
      </c>
      <c r="F7" s="32" t="s">
        <v>1497</v>
      </c>
    </row>
    <row r="8" spans="1:6" s="13" customFormat="1" ht="15.75">
      <c r="A8" s="31"/>
      <c r="B8" s="349" t="s">
        <v>1486</v>
      </c>
      <c r="C8" s="349">
        <v>239</v>
      </c>
      <c r="D8" s="337">
        <v>10</v>
      </c>
      <c r="E8" s="349">
        <v>908</v>
      </c>
      <c r="F8" s="32" t="s">
        <v>1497</v>
      </c>
    </row>
    <row r="9" spans="1:6" s="13" customFormat="1" ht="15.75">
      <c r="A9" s="31"/>
      <c r="B9" s="349">
        <v>165</v>
      </c>
      <c r="C9" s="349">
        <v>1481</v>
      </c>
      <c r="D9" s="337">
        <v>10</v>
      </c>
      <c r="E9" s="399">
        <v>5628</v>
      </c>
      <c r="F9" s="32" t="s">
        <v>1497</v>
      </c>
    </row>
    <row r="10" spans="1:6" s="13" customFormat="1" ht="15.75">
      <c r="A10" s="31"/>
      <c r="B10" s="349">
        <v>167</v>
      </c>
      <c r="C10" s="349">
        <v>1553</v>
      </c>
      <c r="D10" s="337">
        <v>10</v>
      </c>
      <c r="E10" s="399">
        <v>5901</v>
      </c>
      <c r="F10" s="32" t="s">
        <v>1497</v>
      </c>
    </row>
    <row r="11" spans="1:6" ht="15.75">
      <c r="A11" s="31"/>
      <c r="B11" s="349" t="s">
        <v>1487</v>
      </c>
      <c r="C11" s="349">
        <v>27783</v>
      </c>
      <c r="D11" s="337">
        <v>10</v>
      </c>
      <c r="E11" s="399">
        <v>105575.4</v>
      </c>
      <c r="F11" s="32" t="s">
        <v>1497</v>
      </c>
    </row>
    <row r="12" spans="1:6" ht="15.75">
      <c r="A12" s="31"/>
      <c r="B12" s="349" t="s">
        <v>1488</v>
      </c>
      <c r="C12" s="349">
        <v>1012</v>
      </c>
      <c r="D12" s="337">
        <v>10</v>
      </c>
      <c r="E12" s="399">
        <v>3845.6</v>
      </c>
      <c r="F12" s="32" t="s">
        <v>1497</v>
      </c>
    </row>
    <row r="13" spans="1:6" ht="15.75">
      <c r="A13" s="31"/>
      <c r="B13" s="349" t="s">
        <v>1489</v>
      </c>
      <c r="C13" s="349">
        <v>137</v>
      </c>
      <c r="D13" s="337">
        <v>10</v>
      </c>
      <c r="E13" s="349">
        <v>520.8</v>
      </c>
      <c r="F13" s="32" t="s">
        <v>1497</v>
      </c>
    </row>
    <row r="14" spans="1:6" ht="15.75">
      <c r="A14" s="31"/>
      <c r="B14" s="349" t="s">
        <v>1490</v>
      </c>
      <c r="C14" s="349">
        <v>38</v>
      </c>
      <c r="D14" s="337">
        <v>10</v>
      </c>
      <c r="E14" s="349">
        <v>144</v>
      </c>
      <c r="F14" s="32" t="s">
        <v>1497</v>
      </c>
    </row>
    <row r="15" spans="1:6" ht="15.75">
      <c r="A15" s="31"/>
      <c r="B15" s="349" t="s">
        <v>1491</v>
      </c>
      <c r="C15" s="349">
        <v>5595</v>
      </c>
      <c r="D15" s="337">
        <v>10</v>
      </c>
      <c r="E15" s="399">
        <v>21261</v>
      </c>
      <c r="F15" s="32" t="s">
        <v>1497</v>
      </c>
    </row>
    <row r="16" spans="1:6" ht="15.75">
      <c r="A16" s="31"/>
      <c r="B16" s="349">
        <v>170</v>
      </c>
      <c r="C16" s="349">
        <v>3337</v>
      </c>
      <c r="D16" s="337">
        <v>10</v>
      </c>
      <c r="E16" s="399">
        <v>12681</v>
      </c>
      <c r="F16" s="32" t="s">
        <v>1497</v>
      </c>
    </row>
    <row r="17" spans="1:6" ht="15.75">
      <c r="A17" s="31"/>
      <c r="B17" s="349">
        <v>171</v>
      </c>
      <c r="C17" s="349">
        <v>7283</v>
      </c>
      <c r="D17" s="337">
        <v>10</v>
      </c>
      <c r="E17" s="399">
        <v>27675</v>
      </c>
      <c r="F17" s="32" t="s">
        <v>1497</v>
      </c>
    </row>
    <row r="18" spans="1:6" ht="15.75">
      <c r="A18" s="31"/>
      <c r="B18" s="349">
        <v>172</v>
      </c>
      <c r="C18" s="349">
        <v>3829</v>
      </c>
      <c r="D18" s="337">
        <v>10</v>
      </c>
      <c r="E18" s="399">
        <v>14550</v>
      </c>
      <c r="F18" s="32" t="s">
        <v>1497</v>
      </c>
    </row>
    <row r="19" spans="1:6" ht="15.75">
      <c r="A19" s="31"/>
      <c r="B19" s="349" t="s">
        <v>1492</v>
      </c>
      <c r="C19" s="349">
        <v>15</v>
      </c>
      <c r="D19" s="337">
        <v>10</v>
      </c>
      <c r="E19" s="349">
        <v>57</v>
      </c>
      <c r="F19" s="32" t="s">
        <v>1497</v>
      </c>
    </row>
    <row r="20" spans="1:6" ht="15.75">
      <c r="A20" s="31"/>
      <c r="B20" s="349">
        <v>188</v>
      </c>
      <c r="C20" s="349">
        <v>9946</v>
      </c>
      <c r="D20" s="337">
        <v>10</v>
      </c>
      <c r="E20" s="399">
        <v>37795</v>
      </c>
      <c r="F20" s="32" t="s">
        <v>1497</v>
      </c>
    </row>
    <row r="21" spans="1:6" ht="15.75">
      <c r="A21" s="31"/>
      <c r="B21" s="349">
        <v>189</v>
      </c>
      <c r="C21" s="349">
        <v>1043</v>
      </c>
      <c r="D21" s="337">
        <v>10</v>
      </c>
      <c r="E21" s="399">
        <v>3963</v>
      </c>
      <c r="F21" s="32" t="s">
        <v>1497</v>
      </c>
    </row>
    <row r="22" spans="1:6" ht="15.75">
      <c r="A22" s="31"/>
      <c r="B22" s="349" t="s">
        <v>1493</v>
      </c>
      <c r="C22" s="349">
        <v>7906</v>
      </c>
      <c r="D22" s="337">
        <v>10</v>
      </c>
      <c r="E22" s="399">
        <v>30043</v>
      </c>
      <c r="F22" s="32" t="s">
        <v>1497</v>
      </c>
    </row>
    <row r="23" spans="1:6" ht="15.75">
      <c r="A23" s="31"/>
      <c r="B23" s="349" t="s">
        <v>1494</v>
      </c>
      <c r="C23" s="349">
        <v>2960</v>
      </c>
      <c r="D23" s="337">
        <v>10</v>
      </c>
      <c r="E23" s="399">
        <v>11248</v>
      </c>
      <c r="F23" s="32" t="s">
        <v>1497</v>
      </c>
    </row>
    <row r="24" spans="1:6" ht="15.75">
      <c r="A24" s="31"/>
      <c r="B24" s="349">
        <v>194</v>
      </c>
      <c r="C24" s="349">
        <v>179</v>
      </c>
      <c r="D24" s="337">
        <v>10</v>
      </c>
      <c r="E24" s="349">
        <v>680</v>
      </c>
      <c r="F24" s="32" t="s">
        <v>1497</v>
      </c>
    </row>
    <row r="25" spans="1:6" ht="15.75">
      <c r="A25" s="31"/>
      <c r="B25" s="349" t="s">
        <v>1495</v>
      </c>
      <c r="C25" s="349">
        <v>6</v>
      </c>
      <c r="D25" s="337">
        <v>10</v>
      </c>
      <c r="E25" s="349">
        <v>22.8</v>
      </c>
      <c r="F25" s="32" t="s">
        <v>1497</v>
      </c>
    </row>
    <row r="26" spans="1:6" ht="15.75">
      <c r="A26" s="31"/>
      <c r="B26" s="349">
        <v>212</v>
      </c>
      <c r="C26" s="349">
        <v>26444</v>
      </c>
      <c r="D26" s="337">
        <v>10</v>
      </c>
      <c r="E26" s="399">
        <v>100487</v>
      </c>
      <c r="F26" s="32" t="s">
        <v>1497</v>
      </c>
    </row>
    <row r="27" spans="1:6" ht="15.75">
      <c r="A27" s="72"/>
      <c r="B27" s="349">
        <v>213</v>
      </c>
      <c r="C27" s="349">
        <v>12530</v>
      </c>
      <c r="D27" s="337">
        <v>10</v>
      </c>
      <c r="E27" s="399">
        <v>47614</v>
      </c>
      <c r="F27" s="32" t="s">
        <v>1497</v>
      </c>
    </row>
    <row r="28" spans="1:6" ht="15.75">
      <c r="A28" s="72"/>
      <c r="B28" s="349">
        <v>214</v>
      </c>
      <c r="C28" s="349">
        <v>11049</v>
      </c>
      <c r="D28" s="337">
        <v>10</v>
      </c>
      <c r="E28" s="399">
        <v>41986</v>
      </c>
      <c r="F28" s="32" t="s">
        <v>1497</v>
      </c>
    </row>
    <row r="29" spans="1:6" ht="15.75">
      <c r="A29" s="72"/>
      <c r="B29" s="349">
        <v>215</v>
      </c>
      <c r="C29" s="349">
        <v>3658</v>
      </c>
      <c r="D29" s="337">
        <v>10</v>
      </c>
      <c r="E29" s="399">
        <v>13900</v>
      </c>
      <c r="F29" s="32" t="s">
        <v>1497</v>
      </c>
    </row>
    <row r="30" spans="1:6" ht="15.75">
      <c r="A30" s="72"/>
      <c r="B30" s="349">
        <v>216</v>
      </c>
      <c r="C30" s="349">
        <v>629</v>
      </c>
      <c r="D30" s="337">
        <v>10</v>
      </c>
      <c r="E30" s="399">
        <v>2390</v>
      </c>
      <c r="F30" s="32" t="s">
        <v>1497</v>
      </c>
    </row>
    <row r="31" spans="1:6" ht="15.75">
      <c r="A31" s="72"/>
      <c r="B31" s="349" t="s">
        <v>1496</v>
      </c>
      <c r="C31" s="349">
        <v>8290</v>
      </c>
      <c r="D31" s="337">
        <v>10</v>
      </c>
      <c r="E31" s="399">
        <v>31502</v>
      </c>
      <c r="F31" s="32" t="s">
        <v>1497</v>
      </c>
    </row>
    <row r="32" spans="1:6" ht="15.75">
      <c r="A32" s="72"/>
      <c r="B32" s="349">
        <v>220</v>
      </c>
      <c r="C32" s="349">
        <v>253</v>
      </c>
      <c r="D32" s="337">
        <v>10</v>
      </c>
      <c r="E32" s="349">
        <v>961</v>
      </c>
      <c r="F32" s="32" t="s">
        <v>1497</v>
      </c>
    </row>
    <row r="33" spans="1:6" ht="15.75">
      <c r="A33" s="173"/>
      <c r="B33" s="352">
        <v>221</v>
      </c>
      <c r="C33" s="352">
        <v>3214</v>
      </c>
      <c r="D33" s="353">
        <v>10</v>
      </c>
      <c r="E33" s="400">
        <v>12213</v>
      </c>
      <c r="F33" s="32" t="s">
        <v>1497</v>
      </c>
    </row>
    <row r="34" spans="1:6" s="406" customFormat="1" ht="12">
      <c r="A34" s="408" t="s">
        <v>12</v>
      </c>
      <c r="B34" s="402"/>
      <c r="C34" s="402">
        <v>206064</v>
      </c>
      <c r="D34" s="401"/>
      <c r="E34" s="403">
        <v>779439.4</v>
      </c>
      <c r="F34" s="408"/>
    </row>
  </sheetData>
  <mergeCells count="1">
    <mergeCell ref="A1:F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2">
      <selection activeCell="B35" sqref="B35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93" t="s">
        <v>1068</v>
      </c>
      <c r="B3" s="94" t="s">
        <v>1069</v>
      </c>
      <c r="C3" s="95">
        <v>411</v>
      </c>
      <c r="D3" s="94" t="s">
        <v>3</v>
      </c>
      <c r="E3" s="96">
        <v>872050</v>
      </c>
      <c r="F3" s="94" t="s">
        <v>1070</v>
      </c>
    </row>
    <row r="4" spans="1:6" s="13" customFormat="1" ht="15.75">
      <c r="A4" s="236"/>
      <c r="B4" s="345">
        <v>1021</v>
      </c>
      <c r="C4" s="345">
        <v>13074</v>
      </c>
      <c r="D4" s="346">
        <v>10</v>
      </c>
      <c r="E4" s="373">
        <v>49681</v>
      </c>
      <c r="F4" s="40" t="s">
        <v>1266</v>
      </c>
    </row>
    <row r="5" spans="1:6" s="13" customFormat="1" ht="15.75">
      <c r="A5" s="31"/>
      <c r="B5" s="349" t="s">
        <v>1247</v>
      </c>
      <c r="C5" s="349">
        <v>51910</v>
      </c>
      <c r="D5" s="337">
        <v>10</v>
      </c>
      <c r="E5" s="399">
        <v>197258</v>
      </c>
      <c r="F5" s="32" t="s">
        <v>1266</v>
      </c>
    </row>
    <row r="6" spans="1:6" s="13" customFormat="1" ht="15.75">
      <c r="A6" s="31"/>
      <c r="B6" s="349" t="s">
        <v>1248</v>
      </c>
      <c r="C6" s="349">
        <v>1133</v>
      </c>
      <c r="D6" s="337">
        <v>10</v>
      </c>
      <c r="E6" s="399">
        <v>4305</v>
      </c>
      <c r="F6" s="32" t="s">
        <v>1266</v>
      </c>
    </row>
    <row r="7" spans="1:6" s="13" customFormat="1" ht="15.75">
      <c r="A7" s="31"/>
      <c r="B7" s="349" t="s">
        <v>1249</v>
      </c>
      <c r="C7" s="349">
        <v>4253</v>
      </c>
      <c r="D7" s="337">
        <v>10</v>
      </c>
      <c r="E7" s="399">
        <v>16161</v>
      </c>
      <c r="F7" s="32" t="s">
        <v>1266</v>
      </c>
    </row>
    <row r="8" spans="1:6" s="13" customFormat="1" ht="15.75">
      <c r="A8" s="31"/>
      <c r="B8" s="349" t="s">
        <v>1250</v>
      </c>
      <c r="C8" s="349">
        <v>1618</v>
      </c>
      <c r="D8" s="337">
        <v>10</v>
      </c>
      <c r="E8" s="399">
        <v>6148</v>
      </c>
      <c r="F8" s="32" t="s">
        <v>1266</v>
      </c>
    </row>
    <row r="9" spans="1:6" s="13" customFormat="1" ht="15.75">
      <c r="A9" s="31"/>
      <c r="B9" s="349" t="s">
        <v>1251</v>
      </c>
      <c r="C9" s="349">
        <v>477</v>
      </c>
      <c r="D9" s="337">
        <v>10</v>
      </c>
      <c r="E9" s="399">
        <v>1813</v>
      </c>
      <c r="F9" s="32" t="s">
        <v>1266</v>
      </c>
    </row>
    <row r="10" spans="1:6" s="13" customFormat="1" ht="15.75">
      <c r="A10" s="31"/>
      <c r="B10" s="349" t="s">
        <v>1252</v>
      </c>
      <c r="C10" s="349">
        <v>9554</v>
      </c>
      <c r="D10" s="337">
        <v>10</v>
      </c>
      <c r="E10" s="399">
        <v>36305</v>
      </c>
      <c r="F10" s="32" t="s">
        <v>1266</v>
      </c>
    </row>
    <row r="11" spans="1:6" ht="15.75">
      <c r="A11" s="31"/>
      <c r="B11" s="349" t="s">
        <v>1253</v>
      </c>
      <c r="C11" s="349">
        <v>9555</v>
      </c>
      <c r="D11" s="337">
        <v>10</v>
      </c>
      <c r="E11" s="399">
        <v>36309</v>
      </c>
      <c r="F11" s="32" t="s">
        <v>1266</v>
      </c>
    </row>
    <row r="12" spans="1:6" ht="15.75">
      <c r="A12" s="31"/>
      <c r="B12" s="349">
        <v>4239</v>
      </c>
      <c r="C12" s="349">
        <v>2482</v>
      </c>
      <c r="D12" s="337">
        <v>14</v>
      </c>
      <c r="E12" s="399">
        <v>7446</v>
      </c>
      <c r="F12" s="32" t="s">
        <v>1266</v>
      </c>
    </row>
    <row r="13" spans="1:6" ht="15.75">
      <c r="A13" s="31"/>
      <c r="B13" s="349">
        <v>4240</v>
      </c>
      <c r="C13" s="349">
        <v>808</v>
      </c>
      <c r="D13" s="337">
        <v>14</v>
      </c>
      <c r="E13" s="399">
        <v>2424</v>
      </c>
      <c r="F13" s="32" t="s">
        <v>1266</v>
      </c>
    </row>
    <row r="14" spans="1:6" ht="15.75">
      <c r="A14" s="31"/>
      <c r="B14" s="349">
        <v>4241</v>
      </c>
      <c r="C14" s="349">
        <v>282</v>
      </c>
      <c r="D14" s="337">
        <v>14</v>
      </c>
      <c r="E14" s="349">
        <v>846</v>
      </c>
      <c r="F14" s="32" t="s">
        <v>1266</v>
      </c>
    </row>
    <row r="15" spans="1:6" ht="15.75">
      <c r="A15" s="31"/>
      <c r="B15" s="349">
        <v>4242</v>
      </c>
      <c r="C15" s="349">
        <v>18354</v>
      </c>
      <c r="D15" s="337">
        <v>10</v>
      </c>
      <c r="E15" s="399">
        <v>69745</v>
      </c>
      <c r="F15" s="32" t="s">
        <v>1266</v>
      </c>
    </row>
    <row r="16" spans="1:6" ht="15.75">
      <c r="A16" s="31"/>
      <c r="B16" s="349">
        <v>4255</v>
      </c>
      <c r="C16" s="349">
        <v>650</v>
      </c>
      <c r="D16" s="337">
        <v>14</v>
      </c>
      <c r="E16" s="399">
        <v>1950</v>
      </c>
      <c r="F16" s="32" t="s">
        <v>1266</v>
      </c>
    </row>
    <row r="17" spans="1:6" ht="15.75">
      <c r="A17" s="31"/>
      <c r="B17" s="349">
        <v>4256</v>
      </c>
      <c r="C17" s="349">
        <v>225</v>
      </c>
      <c r="D17" s="337">
        <v>14</v>
      </c>
      <c r="E17" s="349">
        <v>675</v>
      </c>
      <c r="F17" s="32" t="s">
        <v>1266</v>
      </c>
    </row>
    <row r="18" spans="1:6" ht="24">
      <c r="A18" s="31"/>
      <c r="B18" s="436" t="s">
        <v>1254</v>
      </c>
      <c r="C18" s="349">
        <v>976</v>
      </c>
      <c r="D18" s="337">
        <v>10</v>
      </c>
      <c r="E18" s="399">
        <v>1493.9</v>
      </c>
      <c r="F18" s="32" t="s">
        <v>1266</v>
      </c>
    </row>
    <row r="19" spans="1:6" ht="24">
      <c r="A19" s="31"/>
      <c r="B19" s="436" t="s">
        <v>1255</v>
      </c>
      <c r="C19" s="349">
        <v>2707</v>
      </c>
      <c r="D19" s="337">
        <v>10</v>
      </c>
      <c r="E19" s="399">
        <v>4143.4</v>
      </c>
      <c r="F19" s="32" t="s">
        <v>1266</v>
      </c>
    </row>
    <row r="20" spans="1:6" ht="24">
      <c r="A20" s="31"/>
      <c r="B20" s="436" t="s">
        <v>1256</v>
      </c>
      <c r="C20" s="349">
        <v>51619</v>
      </c>
      <c r="D20" s="337">
        <v>10</v>
      </c>
      <c r="E20" s="399">
        <v>79005.7</v>
      </c>
      <c r="F20" s="32" t="s">
        <v>1266</v>
      </c>
    </row>
    <row r="21" spans="1:6" ht="24">
      <c r="A21" s="31"/>
      <c r="B21" s="436" t="s">
        <v>1257</v>
      </c>
      <c r="C21" s="349">
        <v>754</v>
      </c>
      <c r="D21" s="337">
        <v>10</v>
      </c>
      <c r="E21" s="399">
        <v>1154</v>
      </c>
      <c r="F21" s="32" t="s">
        <v>1266</v>
      </c>
    </row>
    <row r="22" spans="1:6" ht="14.25">
      <c r="A22" s="31"/>
      <c r="B22" s="436" t="s">
        <v>1258</v>
      </c>
      <c r="C22" s="575">
        <v>2072</v>
      </c>
      <c r="D22" s="573">
        <v>10</v>
      </c>
      <c r="E22" s="574">
        <v>3171.5</v>
      </c>
      <c r="F22" s="32" t="s">
        <v>1266</v>
      </c>
    </row>
    <row r="23" spans="1:6" ht="14.25">
      <c r="A23" s="31"/>
      <c r="B23" s="436">
        <v>4738</v>
      </c>
      <c r="C23" s="575"/>
      <c r="D23" s="573"/>
      <c r="E23" s="574"/>
      <c r="F23" s="32" t="s">
        <v>1266</v>
      </c>
    </row>
    <row r="24" spans="1:6" ht="24">
      <c r="A24" s="31"/>
      <c r="B24" s="436" t="s">
        <v>1259</v>
      </c>
      <c r="C24" s="349">
        <v>1654</v>
      </c>
      <c r="D24" s="337">
        <v>10</v>
      </c>
      <c r="E24" s="399">
        <v>2531.5</v>
      </c>
      <c r="F24" s="32" t="s">
        <v>1266</v>
      </c>
    </row>
    <row r="25" spans="1:6" ht="24">
      <c r="A25" s="31"/>
      <c r="B25" s="436" t="s">
        <v>1260</v>
      </c>
      <c r="C25" s="349">
        <v>8230</v>
      </c>
      <c r="D25" s="337">
        <v>10</v>
      </c>
      <c r="E25" s="399">
        <v>12596.5</v>
      </c>
      <c r="F25" s="32" t="s">
        <v>1266</v>
      </c>
    </row>
    <row r="26" spans="1:6" ht="24">
      <c r="A26" s="31"/>
      <c r="B26" s="436" t="s">
        <v>1261</v>
      </c>
      <c r="C26" s="349">
        <v>34221</v>
      </c>
      <c r="D26" s="337">
        <v>10</v>
      </c>
      <c r="E26" s="399">
        <v>52377.2</v>
      </c>
      <c r="F26" s="32" t="s">
        <v>1266</v>
      </c>
    </row>
    <row r="27" spans="1:6" ht="24">
      <c r="A27" s="72"/>
      <c r="B27" s="436" t="s">
        <v>1262</v>
      </c>
      <c r="C27" s="349">
        <v>14016</v>
      </c>
      <c r="D27" s="337">
        <v>10</v>
      </c>
      <c r="E27" s="399">
        <v>21452.4</v>
      </c>
      <c r="F27" s="32" t="s">
        <v>1266</v>
      </c>
    </row>
    <row r="28" spans="1:6" ht="24">
      <c r="A28" s="72"/>
      <c r="B28" s="436" t="s">
        <v>1263</v>
      </c>
      <c r="C28" s="349">
        <v>7498</v>
      </c>
      <c r="D28" s="337">
        <v>10</v>
      </c>
      <c r="E28" s="399">
        <v>11476</v>
      </c>
      <c r="F28" s="32" t="s">
        <v>1266</v>
      </c>
    </row>
    <row r="29" spans="1:6" ht="24">
      <c r="A29" s="72"/>
      <c r="B29" s="436" t="s">
        <v>1264</v>
      </c>
      <c r="C29" s="349">
        <v>1426</v>
      </c>
      <c r="D29" s="337">
        <v>10</v>
      </c>
      <c r="E29" s="399">
        <v>2182.7</v>
      </c>
      <c r="F29" s="32" t="s">
        <v>1266</v>
      </c>
    </row>
    <row r="30" spans="1:6" ht="24">
      <c r="A30" s="72"/>
      <c r="B30" s="436" t="s">
        <v>1265</v>
      </c>
      <c r="C30" s="349">
        <v>2785</v>
      </c>
      <c r="D30" s="337">
        <v>10</v>
      </c>
      <c r="E30" s="399">
        <v>4262.6</v>
      </c>
      <c r="F30" s="32" t="s">
        <v>1266</v>
      </c>
    </row>
    <row r="31" spans="1:6" ht="15.75">
      <c r="A31" s="173"/>
      <c r="B31" s="353">
        <v>4807</v>
      </c>
      <c r="C31" s="352">
        <v>2428</v>
      </c>
      <c r="D31" s="353">
        <v>10</v>
      </c>
      <c r="E31" s="400">
        <v>9226</v>
      </c>
      <c r="F31" s="211" t="s">
        <v>1266</v>
      </c>
    </row>
    <row r="32" spans="1:6" s="20" customFormat="1" ht="12">
      <c r="A32" s="355" t="s">
        <v>1331</v>
      </c>
      <c r="B32" s="355"/>
      <c r="C32" s="355">
        <f>SUM(C4:C31)</f>
        <v>244761</v>
      </c>
      <c r="D32" s="355"/>
      <c r="E32" s="457">
        <f>SUM(E4:E31)</f>
        <v>636139.3999999999</v>
      </c>
      <c r="F32" s="355"/>
    </row>
    <row r="33" spans="1:6" ht="15.75">
      <c r="A33" s="180"/>
      <c r="B33" s="180">
        <v>4257</v>
      </c>
      <c r="C33" s="440">
        <v>914</v>
      </c>
      <c r="D33" s="441">
        <v>14</v>
      </c>
      <c r="E33" s="442">
        <v>466140</v>
      </c>
      <c r="F33" s="235" t="s">
        <v>1308</v>
      </c>
    </row>
    <row r="34" spans="1:6" ht="15.75">
      <c r="A34" s="180"/>
      <c r="B34" s="180">
        <v>4254</v>
      </c>
      <c r="C34" s="440">
        <v>1611</v>
      </c>
      <c r="D34" s="441">
        <v>14</v>
      </c>
      <c r="E34" s="442">
        <v>821610</v>
      </c>
      <c r="F34" s="235" t="s">
        <v>1330</v>
      </c>
    </row>
    <row r="35" spans="1:6" s="20" customFormat="1" ht="12">
      <c r="A35" s="355" t="s">
        <v>24</v>
      </c>
      <c r="B35" s="355"/>
      <c r="C35" s="458">
        <f>C3+C32+C33+C34</f>
        <v>247697</v>
      </c>
      <c r="D35" s="355"/>
      <c r="E35" s="457">
        <f>SUM(E32:E34)</f>
        <v>1923889.4</v>
      </c>
      <c r="F35" s="355"/>
    </row>
  </sheetData>
  <mergeCells count="4">
    <mergeCell ref="A1:F1"/>
    <mergeCell ref="D22:D23"/>
    <mergeCell ref="E22:E23"/>
    <mergeCell ref="C22:C2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229"/>
  <sheetViews>
    <sheetView workbookViewId="0" topLeftCell="A1">
      <selection activeCell="F22" sqref="F2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Top="1">
      <c r="A2" s="133" t="s">
        <v>144</v>
      </c>
      <c r="B2" s="134" t="s">
        <v>145</v>
      </c>
      <c r="C2" s="135" t="s">
        <v>207</v>
      </c>
      <c r="D2" s="134" t="s">
        <v>146</v>
      </c>
      <c r="E2" s="136" t="s">
        <v>147</v>
      </c>
      <c r="F2" s="134" t="s">
        <v>148</v>
      </c>
    </row>
    <row r="3" spans="1:6" s="13" customFormat="1" ht="15">
      <c r="A3" s="236" t="s">
        <v>374</v>
      </c>
      <c r="B3" s="397" t="s">
        <v>642</v>
      </c>
      <c r="C3" s="398">
        <v>104</v>
      </c>
      <c r="D3" s="40" t="s">
        <v>3</v>
      </c>
      <c r="E3" s="196">
        <v>395.2</v>
      </c>
      <c r="F3" s="40" t="s">
        <v>375</v>
      </c>
    </row>
    <row r="4" spans="1:6" s="13" customFormat="1" ht="15.75">
      <c r="A4" s="236"/>
      <c r="B4" s="345" t="s">
        <v>1075</v>
      </c>
      <c r="C4" s="345">
        <v>68</v>
      </c>
      <c r="D4" s="346">
        <v>10</v>
      </c>
      <c r="E4" s="345">
        <v>258.4</v>
      </c>
      <c r="F4" s="40" t="s">
        <v>1078</v>
      </c>
    </row>
    <row r="5" spans="1:6" s="13" customFormat="1" ht="15.75">
      <c r="A5" s="31"/>
      <c r="B5" s="349">
        <v>2661</v>
      </c>
      <c r="C5" s="349">
        <v>13480</v>
      </c>
      <c r="D5" s="337">
        <v>10</v>
      </c>
      <c r="E5" s="399">
        <v>51224</v>
      </c>
      <c r="F5" s="32" t="s">
        <v>1078</v>
      </c>
    </row>
    <row r="6" spans="1:6" s="13" customFormat="1" ht="15.75">
      <c r="A6" s="31"/>
      <c r="B6" s="349" t="s">
        <v>1076</v>
      </c>
      <c r="C6" s="349">
        <v>843</v>
      </c>
      <c r="D6" s="337">
        <v>10</v>
      </c>
      <c r="E6" s="399">
        <v>3203.4</v>
      </c>
      <c r="F6" s="32" t="s">
        <v>1078</v>
      </c>
    </row>
    <row r="7" spans="1:6" s="13" customFormat="1" ht="15.75">
      <c r="A7" s="238"/>
      <c r="B7" s="352" t="s">
        <v>1077</v>
      </c>
      <c r="C7" s="352">
        <v>672</v>
      </c>
      <c r="D7" s="353">
        <v>10</v>
      </c>
      <c r="E7" s="400">
        <v>2553.6</v>
      </c>
      <c r="F7" s="211" t="s">
        <v>1078</v>
      </c>
    </row>
    <row r="8" spans="1:6" s="13" customFormat="1" ht="16.5" thickBot="1">
      <c r="A8" s="370" t="s">
        <v>1079</v>
      </c>
      <c r="B8" s="371"/>
      <c r="C8" s="345">
        <f>SUM(C4:C7)</f>
        <v>15063</v>
      </c>
      <c r="D8" s="372"/>
      <c r="E8" s="373">
        <f>SUM(E4:E7)</f>
        <v>57239.4</v>
      </c>
      <c r="F8" s="40"/>
    </row>
    <row r="9" spans="1:6" s="13" customFormat="1" ht="15.75" thickBot="1">
      <c r="A9" s="276" t="s">
        <v>24</v>
      </c>
      <c r="B9" s="76"/>
      <c r="C9" s="112">
        <f>C3+C8</f>
        <v>15167</v>
      </c>
      <c r="D9" s="76"/>
      <c r="E9" s="113">
        <f>E3+E8</f>
        <v>57634.6</v>
      </c>
      <c r="F9" s="76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  <row r="28" spans="1:6" ht="12.75">
      <c r="A28" s="67"/>
      <c r="B28" s="67"/>
      <c r="C28" s="67"/>
      <c r="D28" s="67"/>
      <c r="E28" s="67"/>
      <c r="F28" s="67"/>
    </row>
    <row r="29" spans="1:6" ht="12.75">
      <c r="A29" s="67"/>
      <c r="B29" s="67"/>
      <c r="C29" s="67"/>
      <c r="D29" s="67"/>
      <c r="E29" s="67"/>
      <c r="F29" s="67"/>
    </row>
    <row r="30" spans="1:6" ht="12.75">
      <c r="A30" s="67"/>
      <c r="B30" s="67"/>
      <c r="C30" s="67"/>
      <c r="D30" s="67"/>
      <c r="E30" s="67"/>
      <c r="F30" s="67"/>
    </row>
    <row r="31" spans="1:6" ht="12.75">
      <c r="A31" s="67"/>
      <c r="B31" s="67"/>
      <c r="C31" s="67"/>
      <c r="D31" s="67"/>
      <c r="E31" s="67"/>
      <c r="F31" s="67"/>
    </row>
    <row r="32" spans="1:6" ht="12.75">
      <c r="A32" s="67"/>
      <c r="B32" s="67"/>
      <c r="C32" s="67"/>
      <c r="D32" s="67"/>
      <c r="E32" s="67"/>
      <c r="F32" s="67"/>
    </row>
    <row r="33" spans="1:6" ht="12.75">
      <c r="A33" s="67"/>
      <c r="B33" s="67"/>
      <c r="C33" s="67"/>
      <c r="D33" s="67"/>
      <c r="E33" s="67"/>
      <c r="F33" s="67"/>
    </row>
    <row r="34" spans="1:6" ht="12.75">
      <c r="A34" s="67"/>
      <c r="B34" s="67"/>
      <c r="C34" s="67"/>
      <c r="D34" s="67"/>
      <c r="E34" s="67"/>
      <c r="F34" s="67"/>
    </row>
    <row r="35" spans="1:6" ht="12.75">
      <c r="A35" s="67"/>
      <c r="B35" s="67"/>
      <c r="C35" s="67"/>
      <c r="D35" s="67"/>
      <c r="E35" s="67"/>
      <c r="F35" s="67"/>
    </row>
    <row r="36" spans="1:6" ht="12.75">
      <c r="A36" s="67"/>
      <c r="B36" s="67"/>
      <c r="C36" s="67"/>
      <c r="D36" s="67"/>
      <c r="E36" s="67"/>
      <c r="F36" s="67"/>
    </row>
    <row r="37" spans="1:6" ht="12.75">
      <c r="A37" s="67"/>
      <c r="B37" s="67"/>
      <c r="C37" s="67"/>
      <c r="D37" s="67"/>
      <c r="E37" s="67"/>
      <c r="F37" s="67"/>
    </row>
    <row r="38" spans="1:6" ht="12.75">
      <c r="A38" s="67"/>
      <c r="B38" s="67"/>
      <c r="C38" s="67"/>
      <c r="D38" s="67"/>
      <c r="E38" s="67"/>
      <c r="F38" s="67"/>
    </row>
    <row r="39" spans="1:6" ht="12.75">
      <c r="A39" s="67"/>
      <c r="B39" s="67"/>
      <c r="C39" s="67"/>
      <c r="D39" s="67"/>
      <c r="E39" s="67"/>
      <c r="F39" s="67"/>
    </row>
    <row r="40" spans="1:6" ht="12.75">
      <c r="A40" s="67"/>
      <c r="B40" s="67"/>
      <c r="C40" s="67"/>
      <c r="D40" s="67"/>
      <c r="E40" s="67"/>
      <c r="F40" s="67"/>
    </row>
    <row r="41" spans="1:6" ht="12.75">
      <c r="A41" s="67"/>
      <c r="B41" s="67"/>
      <c r="C41" s="67"/>
      <c r="D41" s="67"/>
      <c r="E41" s="67"/>
      <c r="F41" s="67"/>
    </row>
    <row r="42" spans="1:6" ht="12.75">
      <c r="A42" s="67"/>
      <c r="B42" s="67"/>
      <c r="C42" s="67"/>
      <c r="D42" s="67"/>
      <c r="E42" s="67"/>
      <c r="F42" s="67"/>
    </row>
    <row r="43" spans="1:6" ht="12.75">
      <c r="A43" s="67"/>
      <c r="B43" s="67"/>
      <c r="C43" s="67"/>
      <c r="D43" s="67"/>
      <c r="E43" s="67"/>
      <c r="F43" s="67"/>
    </row>
    <row r="44" spans="1:6" ht="12.75">
      <c r="A44" s="67"/>
      <c r="B44" s="67"/>
      <c r="C44" s="67"/>
      <c r="D44" s="67"/>
      <c r="E44" s="67"/>
      <c r="F44" s="67"/>
    </row>
    <row r="45" spans="1:6" ht="12.75">
      <c r="A45" s="67"/>
      <c r="B45" s="67"/>
      <c r="C45" s="67"/>
      <c r="D45" s="67"/>
      <c r="E45" s="67"/>
      <c r="F45" s="67"/>
    </row>
    <row r="46" spans="1:6" ht="12.75">
      <c r="A46" s="67"/>
      <c r="B46" s="67"/>
      <c r="C46" s="67"/>
      <c r="D46" s="67"/>
      <c r="E46" s="67"/>
      <c r="F46" s="67"/>
    </row>
    <row r="47" spans="1:6" ht="12.75">
      <c r="A47" s="67"/>
      <c r="B47" s="67"/>
      <c r="C47" s="67"/>
      <c r="D47" s="67"/>
      <c r="E47" s="67"/>
      <c r="F47" s="67"/>
    </row>
    <row r="48" spans="1:6" ht="12.75">
      <c r="A48" s="67"/>
      <c r="B48" s="67"/>
      <c r="C48" s="67"/>
      <c r="D48" s="67"/>
      <c r="E48" s="67"/>
      <c r="F48" s="67"/>
    </row>
    <row r="49" spans="1:6" ht="12.75">
      <c r="A49" s="67"/>
      <c r="B49" s="67"/>
      <c r="C49" s="67"/>
      <c r="D49" s="67"/>
      <c r="E49" s="67"/>
      <c r="F49" s="67"/>
    </row>
    <row r="50" spans="1:6" ht="12.75">
      <c r="A50" s="67"/>
      <c r="B50" s="67"/>
      <c r="C50" s="67"/>
      <c r="D50" s="67"/>
      <c r="E50" s="67"/>
      <c r="F50" s="67"/>
    </row>
    <row r="51" spans="1:6" ht="12.75">
      <c r="A51" s="67"/>
      <c r="B51" s="67"/>
      <c r="C51" s="67"/>
      <c r="D51" s="67"/>
      <c r="E51" s="67"/>
      <c r="F51" s="67"/>
    </row>
    <row r="52" spans="1:6" ht="12.75">
      <c r="A52" s="67"/>
      <c r="B52" s="67"/>
      <c r="C52" s="67"/>
      <c r="D52" s="67"/>
      <c r="E52" s="67"/>
      <c r="F52" s="67"/>
    </row>
    <row r="53" spans="1:6" ht="12.75">
      <c r="A53" s="67"/>
      <c r="B53" s="67"/>
      <c r="C53" s="67"/>
      <c r="D53" s="67"/>
      <c r="E53" s="67"/>
      <c r="F53" s="67"/>
    </row>
    <row r="54" spans="1:6" ht="12.75">
      <c r="A54" s="67"/>
      <c r="B54" s="67"/>
      <c r="C54" s="67"/>
      <c r="D54" s="67"/>
      <c r="E54" s="67"/>
      <c r="F54" s="67"/>
    </row>
    <row r="55" spans="1:6" ht="12.75">
      <c r="A55" s="67"/>
      <c r="B55" s="67"/>
      <c r="C55" s="67"/>
      <c r="D55" s="67"/>
      <c r="E55" s="67"/>
      <c r="F55" s="67"/>
    </row>
    <row r="56" spans="1:6" ht="12.75">
      <c r="A56" s="67"/>
      <c r="B56" s="67"/>
      <c r="C56" s="67"/>
      <c r="D56" s="67"/>
      <c r="E56" s="67"/>
      <c r="F56" s="67"/>
    </row>
    <row r="57" spans="1:6" ht="12.75">
      <c r="A57" s="67"/>
      <c r="B57" s="67"/>
      <c r="C57" s="67"/>
      <c r="D57" s="67"/>
      <c r="E57" s="67"/>
      <c r="F57" s="67"/>
    </row>
    <row r="58" spans="1:6" ht="12.75">
      <c r="A58" s="67"/>
      <c r="B58" s="67"/>
      <c r="C58" s="67"/>
      <c r="D58" s="67"/>
      <c r="E58" s="67"/>
      <c r="F58" s="67"/>
    </row>
    <row r="59" spans="1:6" ht="12.75">
      <c r="A59" s="67"/>
      <c r="B59" s="67"/>
      <c r="C59" s="67"/>
      <c r="D59" s="67"/>
      <c r="E59" s="67"/>
      <c r="F59" s="67"/>
    </row>
    <row r="60" spans="1:6" ht="12.75">
      <c r="A60" s="67"/>
      <c r="B60" s="67"/>
      <c r="C60" s="67"/>
      <c r="D60" s="67"/>
      <c r="E60" s="67"/>
      <c r="F60" s="67"/>
    </row>
    <row r="61" spans="1:6" ht="12.75">
      <c r="A61" s="67"/>
      <c r="B61" s="67"/>
      <c r="C61" s="67"/>
      <c r="D61" s="67"/>
      <c r="E61" s="67"/>
      <c r="F61" s="67"/>
    </row>
    <row r="62" spans="1:6" ht="12.75">
      <c r="A62" s="67"/>
      <c r="B62" s="67"/>
      <c r="C62" s="67"/>
      <c r="D62" s="67"/>
      <c r="E62" s="67"/>
      <c r="F62" s="67"/>
    </row>
    <row r="63" spans="1:6" ht="12.75">
      <c r="A63" s="67"/>
      <c r="B63" s="67"/>
      <c r="C63" s="67"/>
      <c r="D63" s="67"/>
      <c r="E63" s="67"/>
      <c r="F63" s="67"/>
    </row>
    <row r="64" spans="1:6" ht="12.75">
      <c r="A64" s="67"/>
      <c r="B64" s="67"/>
      <c r="C64" s="67"/>
      <c r="D64" s="67"/>
      <c r="E64" s="67"/>
      <c r="F64" s="67"/>
    </row>
    <row r="65" spans="1:6" ht="12.75">
      <c r="A65" s="67"/>
      <c r="B65" s="67"/>
      <c r="C65" s="67"/>
      <c r="D65" s="67"/>
      <c r="E65" s="67"/>
      <c r="F65" s="67"/>
    </row>
    <row r="66" spans="1:6" ht="12.75">
      <c r="A66" s="67"/>
      <c r="B66" s="67"/>
      <c r="C66" s="67"/>
      <c r="D66" s="67"/>
      <c r="E66" s="67"/>
      <c r="F66" s="67"/>
    </row>
    <row r="67" spans="1:6" ht="12.75">
      <c r="A67" s="67"/>
      <c r="B67" s="67"/>
      <c r="C67" s="67"/>
      <c r="D67" s="67"/>
      <c r="E67" s="67"/>
      <c r="F67" s="67"/>
    </row>
    <row r="68" spans="1:6" ht="12.75">
      <c r="A68" s="67"/>
      <c r="B68" s="67"/>
      <c r="C68" s="67"/>
      <c r="D68" s="67"/>
      <c r="E68" s="67"/>
      <c r="F68" s="67"/>
    </row>
    <row r="69" spans="1:6" ht="12.75">
      <c r="A69" s="67"/>
      <c r="B69" s="67"/>
      <c r="C69" s="67"/>
      <c r="D69" s="67"/>
      <c r="E69" s="67"/>
      <c r="F69" s="67"/>
    </row>
    <row r="70" spans="1:6" ht="12.75">
      <c r="A70" s="67"/>
      <c r="B70" s="67"/>
      <c r="C70" s="67"/>
      <c r="D70" s="67"/>
      <c r="E70" s="67"/>
      <c r="F70" s="67"/>
    </row>
    <row r="71" spans="1:6" ht="12.75">
      <c r="A71" s="67"/>
      <c r="B71" s="67"/>
      <c r="C71" s="67"/>
      <c r="D71" s="67"/>
      <c r="E71" s="67"/>
      <c r="F71" s="67"/>
    </row>
    <row r="72" spans="1:6" ht="12.75">
      <c r="A72" s="67"/>
      <c r="B72" s="67"/>
      <c r="C72" s="67"/>
      <c r="D72" s="67"/>
      <c r="E72" s="67"/>
      <c r="F72" s="67"/>
    </row>
    <row r="73" spans="1:6" ht="12.75">
      <c r="A73" s="67"/>
      <c r="B73" s="67"/>
      <c r="C73" s="67"/>
      <c r="D73" s="67"/>
      <c r="E73" s="67"/>
      <c r="F73" s="67"/>
    </row>
    <row r="74" spans="1:6" ht="12.75">
      <c r="A74" s="67"/>
      <c r="B74" s="67"/>
      <c r="C74" s="67"/>
      <c r="D74" s="67"/>
      <c r="E74" s="67"/>
      <c r="F74" s="67"/>
    </row>
    <row r="75" spans="1:6" ht="12.75">
      <c r="A75" s="67"/>
      <c r="B75" s="67"/>
      <c r="C75" s="67"/>
      <c r="D75" s="67"/>
      <c r="E75" s="67"/>
      <c r="F75" s="67"/>
    </row>
    <row r="76" spans="1:6" ht="12.75">
      <c r="A76" s="67"/>
      <c r="B76" s="67"/>
      <c r="C76" s="67"/>
      <c r="D76" s="67"/>
      <c r="E76" s="67"/>
      <c r="F76" s="67"/>
    </row>
    <row r="77" spans="1:6" ht="12.75">
      <c r="A77" s="67"/>
      <c r="B77" s="67"/>
      <c r="C77" s="67"/>
      <c r="D77" s="67"/>
      <c r="E77" s="67"/>
      <c r="F77" s="67"/>
    </row>
    <row r="78" spans="1:6" ht="12.75">
      <c r="A78" s="67"/>
      <c r="B78" s="67"/>
      <c r="C78" s="67"/>
      <c r="D78" s="67"/>
      <c r="E78" s="67"/>
      <c r="F78" s="67"/>
    </row>
    <row r="79" spans="1:6" ht="12.75">
      <c r="A79" s="67"/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3" spans="1:6" ht="12.75">
      <c r="A83" s="67"/>
      <c r="B83" s="67"/>
      <c r="C83" s="67"/>
      <c r="D83" s="67"/>
      <c r="E83" s="67"/>
      <c r="F83" s="67"/>
    </row>
    <row r="84" spans="1:6" ht="12.75">
      <c r="A84" s="67"/>
      <c r="B84" s="67"/>
      <c r="C84" s="67"/>
      <c r="D84" s="67"/>
      <c r="E84" s="67"/>
      <c r="F84" s="67"/>
    </row>
    <row r="85" spans="1:6" ht="12.75">
      <c r="A85" s="67"/>
      <c r="B85" s="67"/>
      <c r="C85" s="67"/>
      <c r="D85" s="67"/>
      <c r="E85" s="67"/>
      <c r="F85" s="67"/>
    </row>
    <row r="86" spans="1:6" ht="12.75">
      <c r="A86" s="67"/>
      <c r="B86" s="67"/>
      <c r="C86" s="67"/>
      <c r="D86" s="67"/>
      <c r="E86" s="67"/>
      <c r="F86" s="67"/>
    </row>
    <row r="87" spans="1:6" ht="12.75">
      <c r="A87" s="67"/>
      <c r="B87" s="67"/>
      <c r="C87" s="67"/>
      <c r="D87" s="67"/>
      <c r="E87" s="67"/>
      <c r="F87" s="67"/>
    </row>
    <row r="88" spans="1:6" ht="12.75">
      <c r="A88" s="67"/>
      <c r="B88" s="67"/>
      <c r="C88" s="67"/>
      <c r="D88" s="67"/>
      <c r="E88" s="67"/>
      <c r="F88" s="67"/>
    </row>
    <row r="89" spans="1:6" ht="12.75">
      <c r="A89" s="67"/>
      <c r="B89" s="67"/>
      <c r="C89" s="67"/>
      <c r="D89" s="67"/>
      <c r="E89" s="67"/>
      <c r="F89" s="67"/>
    </row>
    <row r="90" spans="1:6" ht="12.75">
      <c r="A90" s="67"/>
      <c r="B90" s="67"/>
      <c r="C90" s="67"/>
      <c r="D90" s="67"/>
      <c r="E90" s="67"/>
      <c r="F90" s="67"/>
    </row>
    <row r="91" spans="1:6" ht="12.75">
      <c r="A91" s="67"/>
      <c r="B91" s="67"/>
      <c r="C91" s="67"/>
      <c r="D91" s="67"/>
      <c r="E91" s="67"/>
      <c r="F91" s="67"/>
    </row>
    <row r="92" spans="1:6" ht="12.75">
      <c r="A92" s="67"/>
      <c r="B92" s="67"/>
      <c r="C92" s="67"/>
      <c r="D92" s="67"/>
      <c r="E92" s="67"/>
      <c r="F92" s="67"/>
    </row>
    <row r="93" spans="1:6" ht="12.75">
      <c r="A93" s="67"/>
      <c r="B93" s="67"/>
      <c r="C93" s="67"/>
      <c r="D93" s="67"/>
      <c r="E93" s="67"/>
      <c r="F93" s="67"/>
    </row>
    <row r="94" spans="1:6" ht="12.75">
      <c r="A94" s="67"/>
      <c r="B94" s="67"/>
      <c r="C94" s="67"/>
      <c r="D94" s="67"/>
      <c r="E94" s="67"/>
      <c r="F94" s="67"/>
    </row>
    <row r="95" spans="1:6" ht="12.75">
      <c r="A95" s="67"/>
      <c r="B95" s="67"/>
      <c r="C95" s="67"/>
      <c r="D95" s="67"/>
      <c r="E95" s="67"/>
      <c r="F95" s="67"/>
    </row>
    <row r="96" spans="1:6" ht="12.75">
      <c r="A96" s="67"/>
      <c r="B96" s="67"/>
      <c r="C96" s="67"/>
      <c r="D96" s="67"/>
      <c r="E96" s="67"/>
      <c r="F96" s="67"/>
    </row>
    <row r="97" spans="1:6" ht="12.75">
      <c r="A97" s="67"/>
      <c r="B97" s="67"/>
      <c r="C97" s="67"/>
      <c r="D97" s="67"/>
      <c r="E97" s="67"/>
      <c r="F97" s="67"/>
    </row>
    <row r="98" spans="1:6" ht="12.75">
      <c r="A98" s="67"/>
      <c r="B98" s="67"/>
      <c r="C98" s="67"/>
      <c r="D98" s="67"/>
      <c r="E98" s="67"/>
      <c r="F98" s="67"/>
    </row>
    <row r="99" spans="1:6" ht="12.75">
      <c r="A99" s="67"/>
      <c r="B99" s="67"/>
      <c r="C99" s="67"/>
      <c r="D99" s="67"/>
      <c r="E99" s="67"/>
      <c r="F99" s="67"/>
    </row>
    <row r="100" spans="1:6" ht="12.75">
      <c r="A100" s="67"/>
      <c r="B100" s="67"/>
      <c r="C100" s="67"/>
      <c r="D100" s="67"/>
      <c r="E100" s="67"/>
      <c r="F100" s="67"/>
    </row>
    <row r="101" spans="1:6" ht="12.75">
      <c r="A101" s="67"/>
      <c r="B101" s="67"/>
      <c r="C101" s="67"/>
      <c r="D101" s="67"/>
      <c r="E101" s="67"/>
      <c r="F101" s="67"/>
    </row>
    <row r="102" spans="1:6" ht="12.75">
      <c r="A102" s="67"/>
      <c r="B102" s="67"/>
      <c r="C102" s="67"/>
      <c r="D102" s="67"/>
      <c r="E102" s="67"/>
      <c r="F102" s="67"/>
    </row>
    <row r="103" spans="1:6" ht="12.75">
      <c r="A103" s="67"/>
      <c r="B103" s="67"/>
      <c r="C103" s="67"/>
      <c r="D103" s="67"/>
      <c r="E103" s="67"/>
      <c r="F103" s="67"/>
    </row>
    <row r="104" spans="1:6" ht="12.75">
      <c r="A104" s="67"/>
      <c r="B104" s="67"/>
      <c r="C104" s="67"/>
      <c r="D104" s="67"/>
      <c r="E104" s="67"/>
      <c r="F104" s="67"/>
    </row>
    <row r="105" spans="1:6" ht="12.75">
      <c r="A105" s="67"/>
      <c r="B105" s="67"/>
      <c r="C105" s="67"/>
      <c r="D105" s="67"/>
      <c r="E105" s="67"/>
      <c r="F105" s="67"/>
    </row>
    <row r="106" spans="1:6" ht="12.75">
      <c r="A106" s="67"/>
      <c r="B106" s="67"/>
      <c r="C106" s="67"/>
      <c r="D106" s="67"/>
      <c r="E106" s="67"/>
      <c r="F106" s="67"/>
    </row>
    <row r="107" spans="1:6" ht="12.75">
      <c r="A107" s="67"/>
      <c r="B107" s="67"/>
      <c r="C107" s="67"/>
      <c r="D107" s="67"/>
      <c r="E107" s="67"/>
      <c r="F107" s="67"/>
    </row>
    <row r="108" spans="1:6" ht="12.75">
      <c r="A108" s="67"/>
      <c r="B108" s="67"/>
      <c r="C108" s="67"/>
      <c r="D108" s="67"/>
      <c r="E108" s="67"/>
      <c r="F108" s="67"/>
    </row>
    <row r="109" spans="1:6" ht="12.75">
      <c r="A109" s="67"/>
      <c r="B109" s="67"/>
      <c r="C109" s="67"/>
      <c r="D109" s="67"/>
      <c r="E109" s="67"/>
      <c r="F109" s="67"/>
    </row>
    <row r="110" spans="1:6" ht="12.75">
      <c r="A110" s="67"/>
      <c r="B110" s="67"/>
      <c r="C110" s="67"/>
      <c r="D110" s="67"/>
      <c r="E110" s="67"/>
      <c r="F110" s="67"/>
    </row>
    <row r="111" spans="1:6" ht="12.75">
      <c r="A111" s="67"/>
      <c r="B111" s="67"/>
      <c r="C111" s="67"/>
      <c r="D111" s="67"/>
      <c r="E111" s="67"/>
      <c r="F111" s="67"/>
    </row>
    <row r="112" spans="1:6" ht="12.75">
      <c r="A112" s="67"/>
      <c r="B112" s="67"/>
      <c r="C112" s="67"/>
      <c r="D112" s="67"/>
      <c r="E112" s="67"/>
      <c r="F112" s="67"/>
    </row>
    <row r="113" spans="1:6" ht="12.75">
      <c r="A113" s="67"/>
      <c r="B113" s="67"/>
      <c r="C113" s="67"/>
      <c r="D113" s="67"/>
      <c r="E113" s="67"/>
      <c r="F113" s="67"/>
    </row>
    <row r="114" spans="1:6" ht="12.75">
      <c r="A114" s="67"/>
      <c r="B114" s="67"/>
      <c r="C114" s="67"/>
      <c r="D114" s="67"/>
      <c r="E114" s="67"/>
      <c r="F114" s="67"/>
    </row>
    <row r="115" spans="1:6" ht="12.75">
      <c r="A115" s="67"/>
      <c r="B115" s="67"/>
      <c r="C115" s="67"/>
      <c r="D115" s="67"/>
      <c r="E115" s="67"/>
      <c r="F115" s="67"/>
    </row>
    <row r="116" spans="1:6" ht="12.75">
      <c r="A116" s="67"/>
      <c r="B116" s="67"/>
      <c r="C116" s="67"/>
      <c r="D116" s="67"/>
      <c r="E116" s="67"/>
      <c r="F116" s="67"/>
    </row>
    <row r="117" spans="1:6" ht="12.75">
      <c r="A117" s="67"/>
      <c r="B117" s="67"/>
      <c r="C117" s="67"/>
      <c r="D117" s="67"/>
      <c r="E117" s="67"/>
      <c r="F117" s="67"/>
    </row>
    <row r="118" spans="1:6" ht="12.75">
      <c r="A118" s="67"/>
      <c r="B118" s="67"/>
      <c r="C118" s="67"/>
      <c r="D118" s="67"/>
      <c r="E118" s="67"/>
      <c r="F118" s="67"/>
    </row>
    <row r="119" spans="1:6" ht="12.75">
      <c r="A119" s="67"/>
      <c r="B119" s="67"/>
      <c r="C119" s="67"/>
      <c r="D119" s="67"/>
      <c r="E119" s="67"/>
      <c r="F119" s="67"/>
    </row>
    <row r="120" spans="1:6" ht="12.75">
      <c r="A120" s="67"/>
      <c r="B120" s="67"/>
      <c r="C120" s="67"/>
      <c r="D120" s="67"/>
      <c r="E120" s="67"/>
      <c r="F120" s="67"/>
    </row>
    <row r="121" spans="1:6" ht="12.75">
      <c r="A121" s="67"/>
      <c r="B121" s="67"/>
      <c r="C121" s="67"/>
      <c r="D121" s="67"/>
      <c r="E121" s="67"/>
      <c r="F121" s="67"/>
    </row>
    <row r="122" spans="1:6" ht="12.75">
      <c r="A122" s="67"/>
      <c r="B122" s="67"/>
      <c r="C122" s="67"/>
      <c r="D122" s="67"/>
      <c r="E122" s="67"/>
      <c r="F122" s="67"/>
    </row>
    <row r="123" spans="1:6" ht="12.75">
      <c r="A123" s="67"/>
      <c r="B123" s="67"/>
      <c r="C123" s="67"/>
      <c r="D123" s="67"/>
      <c r="E123" s="67"/>
      <c r="F123" s="67"/>
    </row>
    <row r="124" spans="1:6" ht="12.75">
      <c r="A124" s="67"/>
      <c r="B124" s="67"/>
      <c r="C124" s="67"/>
      <c r="D124" s="67"/>
      <c r="E124" s="67"/>
      <c r="F124" s="67"/>
    </row>
    <row r="125" spans="1:6" ht="12.75">
      <c r="A125" s="67"/>
      <c r="B125" s="67"/>
      <c r="C125" s="67"/>
      <c r="D125" s="67"/>
      <c r="E125" s="67"/>
      <c r="F125" s="67"/>
    </row>
    <row r="126" spans="1:6" ht="12.75">
      <c r="A126" s="67"/>
      <c r="B126" s="67"/>
      <c r="C126" s="67"/>
      <c r="D126" s="67"/>
      <c r="E126" s="67"/>
      <c r="F126" s="67"/>
    </row>
    <row r="127" spans="1:6" ht="12.75">
      <c r="A127" s="67"/>
      <c r="B127" s="67"/>
      <c r="C127" s="67"/>
      <c r="D127" s="67"/>
      <c r="E127" s="67"/>
      <c r="F127" s="67"/>
    </row>
    <row r="128" spans="1:6" ht="12.75">
      <c r="A128" s="67"/>
      <c r="B128" s="67"/>
      <c r="C128" s="67"/>
      <c r="D128" s="67"/>
      <c r="E128" s="67"/>
      <c r="F128" s="67"/>
    </row>
    <row r="129" spans="1:6" ht="12.75">
      <c r="A129" s="67"/>
      <c r="B129" s="67"/>
      <c r="C129" s="67"/>
      <c r="D129" s="67"/>
      <c r="E129" s="67"/>
      <c r="F129" s="67"/>
    </row>
    <row r="130" spans="1:6" ht="12.75">
      <c r="A130" s="67"/>
      <c r="B130" s="67"/>
      <c r="C130" s="67"/>
      <c r="D130" s="67"/>
      <c r="E130" s="67"/>
      <c r="F130" s="67"/>
    </row>
    <row r="131" spans="1:6" ht="12.75">
      <c r="A131" s="67"/>
      <c r="B131" s="67"/>
      <c r="C131" s="67"/>
      <c r="D131" s="67"/>
      <c r="E131" s="67"/>
      <c r="F131" s="67"/>
    </row>
    <row r="132" spans="1:6" ht="12.75">
      <c r="A132" s="67"/>
      <c r="B132" s="67"/>
      <c r="C132" s="67"/>
      <c r="D132" s="67"/>
      <c r="E132" s="67"/>
      <c r="F132" s="67"/>
    </row>
    <row r="133" spans="1:6" ht="12.75">
      <c r="A133" s="67"/>
      <c r="B133" s="67"/>
      <c r="C133" s="67"/>
      <c r="D133" s="67"/>
      <c r="E133" s="67"/>
      <c r="F133" s="67"/>
    </row>
    <row r="134" spans="1:6" ht="12.75">
      <c r="A134" s="67"/>
      <c r="B134" s="67"/>
      <c r="C134" s="67"/>
      <c r="D134" s="67"/>
      <c r="E134" s="67"/>
      <c r="F134" s="67"/>
    </row>
    <row r="135" spans="1:6" ht="12.75">
      <c r="A135" s="67"/>
      <c r="B135" s="67"/>
      <c r="C135" s="67"/>
      <c r="D135" s="67"/>
      <c r="E135" s="67"/>
      <c r="F135" s="67"/>
    </row>
    <row r="136" spans="1:6" ht="12.75">
      <c r="A136" s="67"/>
      <c r="B136" s="67"/>
      <c r="C136" s="67"/>
      <c r="D136" s="67"/>
      <c r="E136" s="67"/>
      <c r="F136" s="67"/>
    </row>
    <row r="137" spans="1:6" ht="12.75">
      <c r="A137" s="67"/>
      <c r="B137" s="67"/>
      <c r="C137" s="67"/>
      <c r="D137" s="67"/>
      <c r="E137" s="67"/>
      <c r="F137" s="67"/>
    </row>
    <row r="138" spans="1:6" ht="12.75">
      <c r="A138" s="67"/>
      <c r="B138" s="67"/>
      <c r="C138" s="67"/>
      <c r="D138" s="67"/>
      <c r="E138" s="67"/>
      <c r="F138" s="67"/>
    </row>
    <row r="139" spans="1:6" ht="12.75">
      <c r="A139" s="67"/>
      <c r="B139" s="67"/>
      <c r="C139" s="67"/>
      <c r="D139" s="67"/>
      <c r="E139" s="67"/>
      <c r="F139" s="67"/>
    </row>
    <row r="140" spans="1:6" ht="12.75">
      <c r="A140" s="67"/>
      <c r="B140" s="67"/>
      <c r="C140" s="67"/>
      <c r="D140" s="67"/>
      <c r="E140" s="67"/>
      <c r="F140" s="67"/>
    </row>
    <row r="141" spans="1:6" ht="12.75">
      <c r="A141" s="67"/>
      <c r="B141" s="67"/>
      <c r="C141" s="67"/>
      <c r="D141" s="67"/>
      <c r="E141" s="67"/>
      <c r="F141" s="67"/>
    </row>
    <row r="142" spans="1:6" ht="12.75">
      <c r="A142" s="67"/>
      <c r="B142" s="67"/>
      <c r="C142" s="67"/>
      <c r="D142" s="67"/>
      <c r="E142" s="67"/>
      <c r="F142" s="67"/>
    </row>
    <row r="143" spans="1:6" ht="12.75">
      <c r="A143" s="67"/>
      <c r="B143" s="67"/>
      <c r="C143" s="67"/>
      <c r="D143" s="67"/>
      <c r="E143" s="67"/>
      <c r="F143" s="67"/>
    </row>
    <row r="144" spans="1:6" ht="12.75">
      <c r="A144" s="67"/>
      <c r="B144" s="67"/>
      <c r="C144" s="67"/>
      <c r="D144" s="67"/>
      <c r="E144" s="67"/>
      <c r="F144" s="67"/>
    </row>
    <row r="145" spans="1:6" ht="12.75">
      <c r="A145" s="67"/>
      <c r="B145" s="67"/>
      <c r="C145" s="67"/>
      <c r="D145" s="67"/>
      <c r="E145" s="67"/>
      <c r="F145" s="67"/>
    </row>
    <row r="146" spans="1:6" ht="12.75">
      <c r="A146" s="67"/>
      <c r="B146" s="67"/>
      <c r="C146" s="67"/>
      <c r="D146" s="67"/>
      <c r="E146" s="67"/>
      <c r="F146" s="67"/>
    </row>
    <row r="147" spans="1:6" ht="12.75">
      <c r="A147" s="67"/>
      <c r="B147" s="67"/>
      <c r="C147" s="67"/>
      <c r="D147" s="67"/>
      <c r="E147" s="67"/>
      <c r="F147" s="67"/>
    </row>
    <row r="148" spans="1:6" ht="12.75">
      <c r="A148" s="67"/>
      <c r="B148" s="67"/>
      <c r="C148" s="67"/>
      <c r="D148" s="67"/>
      <c r="E148" s="67"/>
      <c r="F148" s="67"/>
    </row>
    <row r="149" spans="1:6" ht="12.75">
      <c r="A149" s="67"/>
      <c r="B149" s="67"/>
      <c r="C149" s="67"/>
      <c r="D149" s="67"/>
      <c r="E149" s="67"/>
      <c r="F149" s="67"/>
    </row>
    <row r="150" spans="1:6" ht="12.75">
      <c r="A150" s="67"/>
      <c r="B150" s="67"/>
      <c r="C150" s="67"/>
      <c r="D150" s="67"/>
      <c r="E150" s="67"/>
      <c r="F150" s="67"/>
    </row>
    <row r="151" spans="1:6" ht="12.75">
      <c r="A151" s="67"/>
      <c r="B151" s="67"/>
      <c r="C151" s="67"/>
      <c r="D151" s="67"/>
      <c r="E151" s="67"/>
      <c r="F151" s="67"/>
    </row>
    <row r="152" spans="1:6" ht="12.75">
      <c r="A152" s="67"/>
      <c r="B152" s="67"/>
      <c r="C152" s="67"/>
      <c r="D152" s="67"/>
      <c r="E152" s="67"/>
      <c r="F152" s="67"/>
    </row>
    <row r="153" spans="1:6" ht="12.75">
      <c r="A153" s="67"/>
      <c r="B153" s="67"/>
      <c r="C153" s="67"/>
      <c r="D153" s="67"/>
      <c r="E153" s="67"/>
      <c r="F153" s="67"/>
    </row>
    <row r="154" spans="1:6" ht="12.75">
      <c r="A154" s="67"/>
      <c r="B154" s="67"/>
      <c r="C154" s="67"/>
      <c r="D154" s="67"/>
      <c r="E154" s="67"/>
      <c r="F154" s="67"/>
    </row>
    <row r="155" spans="1:6" ht="12.75">
      <c r="A155" s="67"/>
      <c r="B155" s="67"/>
      <c r="C155" s="67"/>
      <c r="D155" s="67"/>
      <c r="E155" s="67"/>
      <c r="F155" s="67"/>
    </row>
    <row r="156" spans="1:6" ht="12.75">
      <c r="A156" s="67"/>
      <c r="B156" s="67"/>
      <c r="C156" s="67"/>
      <c r="D156" s="67"/>
      <c r="E156" s="67"/>
      <c r="F156" s="67"/>
    </row>
    <row r="157" spans="1:6" ht="12.75">
      <c r="A157" s="67"/>
      <c r="B157" s="67"/>
      <c r="C157" s="67"/>
      <c r="D157" s="67"/>
      <c r="E157" s="67"/>
      <c r="F157" s="67"/>
    </row>
    <row r="158" spans="1:6" ht="12.75">
      <c r="A158" s="67"/>
      <c r="B158" s="67"/>
      <c r="C158" s="67"/>
      <c r="D158" s="67"/>
      <c r="E158" s="67"/>
      <c r="F158" s="67"/>
    </row>
    <row r="159" spans="1:6" ht="12.75">
      <c r="A159" s="67"/>
      <c r="B159" s="67"/>
      <c r="C159" s="67"/>
      <c r="D159" s="67"/>
      <c r="E159" s="67"/>
      <c r="F159" s="67"/>
    </row>
    <row r="160" spans="1:6" ht="12.75">
      <c r="A160" s="67"/>
      <c r="B160" s="67"/>
      <c r="C160" s="67"/>
      <c r="D160" s="67"/>
      <c r="E160" s="67"/>
      <c r="F160" s="67"/>
    </row>
    <row r="161" spans="1:6" ht="12.75">
      <c r="A161" s="67"/>
      <c r="B161" s="67"/>
      <c r="C161" s="67"/>
      <c r="D161" s="67"/>
      <c r="E161" s="67"/>
      <c r="F161" s="67"/>
    </row>
    <row r="162" spans="1:6" ht="12.75">
      <c r="A162" s="67"/>
      <c r="B162" s="67"/>
      <c r="C162" s="67"/>
      <c r="D162" s="67"/>
      <c r="E162" s="67"/>
      <c r="F162" s="67"/>
    </row>
    <row r="163" spans="1:6" ht="12.75">
      <c r="A163" s="67"/>
      <c r="B163" s="67"/>
      <c r="C163" s="67"/>
      <c r="D163" s="67"/>
      <c r="E163" s="67"/>
      <c r="F163" s="67"/>
    </row>
    <row r="164" spans="1:6" ht="12.75">
      <c r="A164" s="67"/>
      <c r="B164" s="67"/>
      <c r="C164" s="67"/>
      <c r="D164" s="67"/>
      <c r="E164" s="67"/>
      <c r="F164" s="67"/>
    </row>
    <row r="165" spans="1:6" ht="12.75">
      <c r="A165" s="67"/>
      <c r="B165" s="67"/>
      <c r="C165" s="67"/>
      <c r="D165" s="67"/>
      <c r="E165" s="67"/>
      <c r="F165" s="67"/>
    </row>
    <row r="166" spans="1:6" ht="12.75">
      <c r="A166" s="67"/>
      <c r="B166" s="67"/>
      <c r="C166" s="67"/>
      <c r="D166" s="67"/>
      <c r="E166" s="67"/>
      <c r="F166" s="67"/>
    </row>
    <row r="167" spans="1:6" ht="12.75">
      <c r="A167" s="67"/>
      <c r="B167" s="67"/>
      <c r="C167" s="67"/>
      <c r="D167" s="67"/>
      <c r="E167" s="67"/>
      <c r="F167" s="67"/>
    </row>
    <row r="168" spans="1:6" ht="12.75">
      <c r="A168" s="67"/>
      <c r="B168" s="67"/>
      <c r="C168" s="67"/>
      <c r="D168" s="67"/>
      <c r="E168" s="67"/>
      <c r="F168" s="67"/>
    </row>
    <row r="169" spans="1:6" ht="12.75">
      <c r="A169" s="67"/>
      <c r="B169" s="67"/>
      <c r="C169" s="67"/>
      <c r="D169" s="67"/>
      <c r="E169" s="67"/>
      <c r="F169" s="67"/>
    </row>
    <row r="170" spans="1:6" ht="12.75">
      <c r="A170" s="67"/>
      <c r="B170" s="67"/>
      <c r="C170" s="67"/>
      <c r="D170" s="67"/>
      <c r="E170" s="67"/>
      <c r="F170" s="67"/>
    </row>
    <row r="171" spans="1:6" ht="12.75">
      <c r="A171" s="67"/>
      <c r="B171" s="67"/>
      <c r="C171" s="67"/>
      <c r="D171" s="67"/>
      <c r="E171" s="67"/>
      <c r="F171" s="67"/>
    </row>
    <row r="172" spans="1:6" ht="12.75">
      <c r="A172" s="67"/>
      <c r="B172" s="67"/>
      <c r="C172" s="67"/>
      <c r="D172" s="67"/>
      <c r="E172" s="67"/>
      <c r="F172" s="67"/>
    </row>
    <row r="173" spans="1:6" ht="12.75">
      <c r="A173" s="67"/>
      <c r="B173" s="67"/>
      <c r="C173" s="67"/>
      <c r="D173" s="67"/>
      <c r="E173" s="67"/>
      <c r="F173" s="67"/>
    </row>
    <row r="174" spans="1:6" ht="12.75">
      <c r="A174" s="67"/>
      <c r="B174" s="67"/>
      <c r="C174" s="67"/>
      <c r="D174" s="67"/>
      <c r="E174" s="67"/>
      <c r="F174" s="67"/>
    </row>
    <row r="175" spans="1:6" ht="12.75">
      <c r="A175" s="67"/>
      <c r="B175" s="67"/>
      <c r="C175" s="67"/>
      <c r="D175" s="67"/>
      <c r="E175" s="67"/>
      <c r="F175" s="67"/>
    </row>
    <row r="176" spans="1:6" ht="12.75">
      <c r="A176" s="67"/>
      <c r="B176" s="67"/>
      <c r="C176" s="67"/>
      <c r="D176" s="67"/>
      <c r="E176" s="67"/>
      <c r="F176" s="67"/>
    </row>
    <row r="177" spans="1:6" ht="12.75">
      <c r="A177" s="67"/>
      <c r="B177" s="67"/>
      <c r="C177" s="67"/>
      <c r="D177" s="67"/>
      <c r="E177" s="67"/>
      <c r="F177" s="67"/>
    </row>
    <row r="178" spans="1:6" ht="12.75">
      <c r="A178" s="67"/>
      <c r="B178" s="67"/>
      <c r="C178" s="67"/>
      <c r="D178" s="67"/>
      <c r="E178" s="67"/>
      <c r="F178" s="67"/>
    </row>
    <row r="179" spans="1:6" ht="12.75">
      <c r="A179" s="67"/>
      <c r="B179" s="67"/>
      <c r="C179" s="67"/>
      <c r="D179" s="67"/>
      <c r="E179" s="67"/>
      <c r="F179" s="67"/>
    </row>
    <row r="180" spans="1:6" ht="12.75">
      <c r="A180" s="67"/>
      <c r="B180" s="67"/>
      <c r="C180" s="67"/>
      <c r="D180" s="67"/>
      <c r="E180" s="67"/>
      <c r="F180" s="67"/>
    </row>
    <row r="181" spans="1:6" ht="12.75">
      <c r="A181" s="67"/>
      <c r="B181" s="67"/>
      <c r="C181" s="67"/>
      <c r="D181" s="67"/>
      <c r="E181" s="67"/>
      <c r="F181" s="67"/>
    </row>
    <row r="182" spans="1:6" ht="12.75">
      <c r="A182" s="67"/>
      <c r="B182" s="67"/>
      <c r="C182" s="67"/>
      <c r="D182" s="67"/>
      <c r="E182" s="67"/>
      <c r="F182" s="67"/>
    </row>
    <row r="183" spans="1:6" ht="12.75">
      <c r="A183" s="67"/>
      <c r="B183" s="67"/>
      <c r="C183" s="67"/>
      <c r="D183" s="67"/>
      <c r="E183" s="67"/>
      <c r="F183" s="67"/>
    </row>
    <row r="184" spans="1:6" ht="12.75">
      <c r="A184" s="67"/>
      <c r="B184" s="67"/>
      <c r="C184" s="67"/>
      <c r="D184" s="67"/>
      <c r="E184" s="67"/>
      <c r="F184" s="67"/>
    </row>
    <row r="185" spans="1:6" ht="12.75">
      <c r="A185" s="67"/>
      <c r="B185" s="67"/>
      <c r="C185" s="67"/>
      <c r="D185" s="67"/>
      <c r="E185" s="67"/>
      <c r="F185" s="67"/>
    </row>
    <row r="186" spans="1:6" ht="12.75">
      <c r="A186" s="67"/>
      <c r="B186" s="67"/>
      <c r="C186" s="67"/>
      <c r="D186" s="67"/>
      <c r="E186" s="67"/>
      <c r="F186" s="67"/>
    </row>
    <row r="187" spans="1:6" ht="12.75">
      <c r="A187" s="67"/>
      <c r="B187" s="67"/>
      <c r="C187" s="67"/>
      <c r="D187" s="67"/>
      <c r="E187" s="67"/>
      <c r="F187" s="67"/>
    </row>
    <row r="188" spans="1:6" ht="12.75">
      <c r="A188" s="67"/>
      <c r="B188" s="67"/>
      <c r="C188" s="67"/>
      <c r="D188" s="67"/>
      <c r="E188" s="67"/>
      <c r="F188" s="67"/>
    </row>
    <row r="189" spans="1:6" ht="12.75">
      <c r="A189" s="67"/>
      <c r="B189" s="67"/>
      <c r="C189" s="67"/>
      <c r="D189" s="67"/>
      <c r="E189" s="67"/>
      <c r="F189" s="67"/>
    </row>
    <row r="190" spans="1:6" ht="12.75">
      <c r="A190" s="67"/>
      <c r="B190" s="67"/>
      <c r="C190" s="67"/>
      <c r="D190" s="67"/>
      <c r="E190" s="67"/>
      <c r="F190" s="67"/>
    </row>
    <row r="191" spans="1:6" ht="12.75">
      <c r="A191" s="67"/>
      <c r="B191" s="67"/>
      <c r="C191" s="67"/>
      <c r="D191" s="67"/>
      <c r="E191" s="67"/>
      <c r="F191" s="67"/>
    </row>
    <row r="192" spans="1:6" ht="12.75">
      <c r="A192" s="67"/>
      <c r="B192" s="67"/>
      <c r="C192" s="67"/>
      <c r="D192" s="67"/>
      <c r="E192" s="67"/>
      <c r="F192" s="67"/>
    </row>
    <row r="193" spans="1:6" ht="12.75">
      <c r="A193" s="67"/>
      <c r="B193" s="67"/>
      <c r="C193" s="67"/>
      <c r="D193" s="67"/>
      <c r="E193" s="67"/>
      <c r="F193" s="67"/>
    </row>
    <row r="194" spans="1:6" ht="12.75">
      <c r="A194" s="67"/>
      <c r="B194" s="67"/>
      <c r="C194" s="67"/>
      <c r="D194" s="67"/>
      <c r="E194" s="67"/>
      <c r="F194" s="67"/>
    </row>
    <row r="195" spans="1:6" ht="12.75">
      <c r="A195" s="67"/>
      <c r="B195" s="67"/>
      <c r="C195" s="67"/>
      <c r="D195" s="67"/>
      <c r="E195" s="67"/>
      <c r="F195" s="67"/>
    </row>
    <row r="196" spans="1:6" ht="12.75">
      <c r="A196" s="67"/>
      <c r="B196" s="67"/>
      <c r="C196" s="67"/>
      <c r="D196" s="67"/>
      <c r="E196" s="67"/>
      <c r="F196" s="67"/>
    </row>
    <row r="197" spans="1:6" ht="12.75">
      <c r="A197" s="67"/>
      <c r="B197" s="67"/>
      <c r="C197" s="67"/>
      <c r="D197" s="67"/>
      <c r="E197" s="67"/>
      <c r="F197" s="67"/>
    </row>
    <row r="198" spans="1:6" ht="12.75">
      <c r="A198" s="67"/>
      <c r="B198" s="67"/>
      <c r="C198" s="67"/>
      <c r="D198" s="67"/>
      <c r="E198" s="67"/>
      <c r="F198" s="67"/>
    </row>
    <row r="199" spans="1:6" ht="12.75">
      <c r="A199" s="67"/>
      <c r="B199" s="67"/>
      <c r="C199" s="67"/>
      <c r="D199" s="67"/>
      <c r="E199" s="67"/>
      <c r="F199" s="67"/>
    </row>
    <row r="200" spans="1:6" ht="12.75">
      <c r="A200" s="67"/>
      <c r="B200" s="67"/>
      <c r="C200" s="67"/>
      <c r="D200" s="67"/>
      <c r="E200" s="67"/>
      <c r="F200" s="67"/>
    </row>
    <row r="201" spans="1:6" ht="12.75">
      <c r="A201" s="67"/>
      <c r="B201" s="67"/>
      <c r="C201" s="67"/>
      <c r="D201" s="67"/>
      <c r="E201" s="67"/>
      <c r="F201" s="67"/>
    </row>
    <row r="202" spans="1:6" ht="12.75">
      <c r="A202" s="67"/>
      <c r="B202" s="67"/>
      <c r="C202" s="67"/>
      <c r="D202" s="67"/>
      <c r="E202" s="67"/>
      <c r="F202" s="67"/>
    </row>
    <row r="203" spans="1:6" ht="12.75">
      <c r="A203" s="67"/>
      <c r="B203" s="67"/>
      <c r="C203" s="67"/>
      <c r="D203" s="67"/>
      <c r="E203" s="67"/>
      <c r="F203" s="67"/>
    </row>
    <row r="204" spans="1:6" ht="12.75">
      <c r="A204" s="67"/>
      <c r="B204" s="67"/>
      <c r="C204" s="67"/>
      <c r="D204" s="67"/>
      <c r="E204" s="67"/>
      <c r="F204" s="67"/>
    </row>
    <row r="205" spans="1:6" ht="12.75">
      <c r="A205" s="67"/>
      <c r="B205" s="67"/>
      <c r="C205" s="67"/>
      <c r="D205" s="67"/>
      <c r="E205" s="67"/>
      <c r="F205" s="67"/>
    </row>
    <row r="206" spans="1:6" ht="12.75">
      <c r="A206" s="67"/>
      <c r="B206" s="67"/>
      <c r="C206" s="67"/>
      <c r="D206" s="67"/>
      <c r="E206" s="67"/>
      <c r="F206" s="67"/>
    </row>
    <row r="207" spans="1:6" ht="12.75">
      <c r="A207" s="67"/>
      <c r="B207" s="67"/>
      <c r="C207" s="67"/>
      <c r="D207" s="67"/>
      <c r="E207" s="67"/>
      <c r="F207" s="67"/>
    </row>
    <row r="208" spans="1:6" ht="12.75">
      <c r="A208" s="67"/>
      <c r="B208" s="67"/>
      <c r="C208" s="67"/>
      <c r="D208" s="67"/>
      <c r="E208" s="67"/>
      <c r="F208" s="67"/>
    </row>
    <row r="209" spans="1:6" ht="12.75">
      <c r="A209" s="67"/>
      <c r="B209" s="67"/>
      <c r="C209" s="67"/>
      <c r="D209" s="67"/>
      <c r="E209" s="67"/>
      <c r="F209" s="67"/>
    </row>
    <row r="210" spans="1:6" ht="12.75">
      <c r="A210" s="67"/>
      <c r="B210" s="67"/>
      <c r="C210" s="67"/>
      <c r="D210" s="67"/>
      <c r="E210" s="67"/>
      <c r="F210" s="67"/>
    </row>
    <row r="211" spans="1:6" ht="12.75">
      <c r="A211" s="67"/>
      <c r="B211" s="67"/>
      <c r="C211" s="67"/>
      <c r="D211" s="67"/>
      <c r="E211" s="67"/>
      <c r="F211" s="67"/>
    </row>
    <row r="212" spans="1:6" ht="12.75">
      <c r="A212" s="67"/>
      <c r="B212" s="67"/>
      <c r="C212" s="67"/>
      <c r="D212" s="67"/>
      <c r="E212" s="67"/>
      <c r="F212" s="67"/>
    </row>
    <row r="213" spans="1:6" ht="12.75">
      <c r="A213" s="67"/>
      <c r="B213" s="67"/>
      <c r="C213" s="67"/>
      <c r="D213" s="67"/>
      <c r="E213" s="67"/>
      <c r="F213" s="67"/>
    </row>
    <row r="214" spans="1:6" ht="12.75">
      <c r="A214" s="67"/>
      <c r="B214" s="67"/>
      <c r="C214" s="67"/>
      <c r="D214" s="67"/>
      <c r="E214" s="67"/>
      <c r="F214" s="67"/>
    </row>
    <row r="215" spans="1:6" ht="12.75">
      <c r="A215" s="67"/>
      <c r="B215" s="67"/>
      <c r="C215" s="67"/>
      <c r="D215" s="67"/>
      <c r="E215" s="67"/>
      <c r="F215" s="67"/>
    </row>
    <row r="216" spans="1:6" ht="12.75">
      <c r="A216" s="67"/>
      <c r="B216" s="67"/>
      <c r="C216" s="67"/>
      <c r="D216" s="67"/>
      <c r="E216" s="67"/>
      <c r="F216" s="67"/>
    </row>
    <row r="217" spans="1:6" ht="12.75">
      <c r="A217" s="67"/>
      <c r="B217" s="67"/>
      <c r="C217" s="67"/>
      <c r="D217" s="67"/>
      <c r="E217" s="67"/>
      <c r="F217" s="67"/>
    </row>
    <row r="218" spans="1:6" ht="12.75">
      <c r="A218" s="67"/>
      <c r="B218" s="67"/>
      <c r="C218" s="67"/>
      <c r="D218" s="67"/>
      <c r="E218" s="67"/>
      <c r="F218" s="67"/>
    </row>
    <row r="219" spans="1:6" ht="12.75">
      <c r="A219" s="67"/>
      <c r="B219" s="67"/>
      <c r="C219" s="67"/>
      <c r="D219" s="67"/>
      <c r="E219" s="67"/>
      <c r="F219" s="67"/>
    </row>
    <row r="220" spans="1:6" ht="12.75">
      <c r="A220" s="67"/>
      <c r="B220" s="67"/>
      <c r="C220" s="67"/>
      <c r="D220" s="67"/>
      <c r="E220" s="67"/>
      <c r="F220" s="67"/>
    </row>
    <row r="221" spans="1:6" ht="12.75">
      <c r="A221" s="67"/>
      <c r="B221" s="67"/>
      <c r="C221" s="67"/>
      <c r="D221" s="67"/>
      <c r="E221" s="67"/>
      <c r="F221" s="67"/>
    </row>
    <row r="222" spans="1:6" ht="12.75">
      <c r="A222" s="67"/>
      <c r="B222" s="67"/>
      <c r="C222" s="67"/>
      <c r="D222" s="67"/>
      <c r="E222" s="67"/>
      <c r="F222" s="67"/>
    </row>
    <row r="223" spans="1:6" ht="12.75">
      <c r="A223" s="67"/>
      <c r="B223" s="67"/>
      <c r="C223" s="67"/>
      <c r="D223" s="67"/>
      <c r="E223" s="67"/>
      <c r="F223" s="67"/>
    </row>
    <row r="224" spans="1:6" ht="12.75">
      <c r="A224" s="67"/>
      <c r="B224" s="67"/>
      <c r="C224" s="67"/>
      <c r="D224" s="67"/>
      <c r="E224" s="67"/>
      <c r="F224" s="67"/>
    </row>
    <row r="225" spans="1:6" ht="12.75">
      <c r="A225" s="67"/>
      <c r="B225" s="67"/>
      <c r="C225" s="67"/>
      <c r="D225" s="67"/>
      <c r="E225" s="67"/>
      <c r="F225" s="67"/>
    </row>
    <row r="226" spans="1:6" ht="12.75">
      <c r="A226" s="67"/>
      <c r="B226" s="67"/>
      <c r="C226" s="67"/>
      <c r="D226" s="67"/>
      <c r="E226" s="67"/>
      <c r="F226" s="67"/>
    </row>
    <row r="227" spans="1:6" ht="12.75">
      <c r="A227" s="67"/>
      <c r="B227" s="67"/>
      <c r="C227" s="67"/>
      <c r="D227" s="67"/>
      <c r="E227" s="67"/>
      <c r="F227" s="67"/>
    </row>
    <row r="228" spans="1:6" ht="12.75">
      <c r="A228" s="67"/>
      <c r="B228" s="67"/>
      <c r="C228" s="67"/>
      <c r="D228" s="67"/>
      <c r="E228" s="67"/>
      <c r="F228" s="67"/>
    </row>
    <row r="229" spans="1:6" ht="12.75">
      <c r="A229" s="67"/>
      <c r="B229" s="67"/>
      <c r="C229" s="67"/>
      <c r="D229" s="67"/>
      <c r="E229" s="67"/>
      <c r="F229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14" sqref="D14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1341</v>
      </c>
      <c r="B3" s="32" t="s">
        <v>1342</v>
      </c>
      <c r="C3" s="33">
        <v>37998</v>
      </c>
      <c r="D3" s="32" t="s">
        <v>3</v>
      </c>
      <c r="E3" s="34">
        <v>946797</v>
      </c>
      <c r="F3" s="32" t="s">
        <v>1344</v>
      </c>
    </row>
    <row r="4" spans="1:6" s="13" customFormat="1" ht="15">
      <c r="A4" s="31"/>
      <c r="B4" s="32" t="s">
        <v>1343</v>
      </c>
      <c r="C4" s="33">
        <v>35672</v>
      </c>
      <c r="D4" s="32" t="s">
        <v>3</v>
      </c>
      <c r="E4" s="34">
        <v>135554</v>
      </c>
      <c r="F4" s="32" t="s">
        <v>1344</v>
      </c>
    </row>
    <row r="5" spans="1:6" s="22" customFormat="1" ht="11.25">
      <c r="A5" s="456" t="s">
        <v>12</v>
      </c>
      <c r="B5" s="459"/>
      <c r="C5" s="460">
        <f>SUM(C3:C4)</f>
        <v>73670</v>
      </c>
      <c r="D5" s="459"/>
      <c r="E5" s="461">
        <f>SUM(E3:E4)</f>
        <v>1082351</v>
      </c>
      <c r="F5" s="459"/>
    </row>
    <row r="6" spans="1:6" s="13" customFormat="1" ht="15">
      <c r="A6" s="63"/>
      <c r="B6" s="64"/>
      <c r="C6" s="65"/>
      <c r="D6" s="64"/>
      <c r="E6" s="66"/>
      <c r="F6" s="64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2" sqref="B1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Top="1">
      <c r="A2" s="133" t="s">
        <v>144</v>
      </c>
      <c r="B2" s="134" t="s">
        <v>145</v>
      </c>
      <c r="C2" s="135" t="s">
        <v>207</v>
      </c>
      <c r="D2" s="134" t="s">
        <v>146</v>
      </c>
      <c r="E2" s="136" t="s">
        <v>147</v>
      </c>
      <c r="F2" s="134" t="s">
        <v>148</v>
      </c>
    </row>
    <row r="3" spans="1:6" s="13" customFormat="1" ht="15">
      <c r="A3" s="236" t="s">
        <v>1049</v>
      </c>
      <c r="B3" s="40" t="s">
        <v>1050</v>
      </c>
      <c r="C3" s="237">
        <v>2545</v>
      </c>
      <c r="D3" s="40" t="s">
        <v>3</v>
      </c>
      <c r="E3" s="196">
        <v>9671</v>
      </c>
      <c r="F3" s="40" t="s">
        <v>1051</v>
      </c>
    </row>
    <row r="4" spans="1:6" s="13" customFormat="1" ht="15">
      <c r="A4" s="238"/>
      <c r="B4" s="211" t="s">
        <v>1063</v>
      </c>
      <c r="C4" s="239">
        <v>319</v>
      </c>
      <c r="D4" s="211" t="s">
        <v>31</v>
      </c>
      <c r="E4" s="212">
        <v>162690</v>
      </c>
      <c r="F4" s="211" t="s">
        <v>1064</v>
      </c>
    </row>
    <row r="5" spans="1:6" s="13" customFormat="1" ht="15">
      <c r="A5" s="35"/>
      <c r="B5" s="36" t="s">
        <v>353</v>
      </c>
      <c r="C5" s="37">
        <v>6277</v>
      </c>
      <c r="D5" s="36" t="s">
        <v>3</v>
      </c>
      <c r="E5" s="38">
        <v>10640383</v>
      </c>
      <c r="F5" s="36" t="s">
        <v>1312</v>
      </c>
    </row>
    <row r="6" spans="1:6" s="20" customFormat="1" ht="12">
      <c r="A6" s="265" t="s">
        <v>1045</v>
      </c>
      <c r="B6" s="17"/>
      <c r="C6" s="382">
        <f>SUM(C3:C5)</f>
        <v>9141</v>
      </c>
      <c r="D6" s="17"/>
      <c r="E6" s="19">
        <f>SUM(E3:E5)</f>
        <v>10812744</v>
      </c>
      <c r="F6" s="17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5" sqref="G5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611</v>
      </c>
      <c r="B3" s="32" t="s">
        <v>612</v>
      </c>
      <c r="C3" s="33">
        <v>3609</v>
      </c>
      <c r="D3" s="32" t="s">
        <v>3</v>
      </c>
      <c r="E3" s="34">
        <v>13714</v>
      </c>
      <c r="F3" s="32" t="s">
        <v>613</v>
      </c>
    </row>
    <row r="4" spans="1:6" s="13" customFormat="1" ht="15.75" thickBot="1">
      <c r="A4" s="31"/>
      <c r="B4" s="32" t="s">
        <v>614</v>
      </c>
      <c r="C4" s="33">
        <v>3314</v>
      </c>
      <c r="D4" s="32" t="s">
        <v>3</v>
      </c>
      <c r="E4" s="34">
        <v>12593</v>
      </c>
      <c r="F4" s="32" t="s">
        <v>613</v>
      </c>
    </row>
    <row r="5" spans="1:6" s="13" customFormat="1" ht="15.75" thickBot="1">
      <c r="A5" s="111" t="s">
        <v>12</v>
      </c>
      <c r="B5" s="76"/>
      <c r="C5" s="112">
        <f>SUM(C3:C4)</f>
        <v>6923</v>
      </c>
      <c r="D5" s="76"/>
      <c r="E5" s="113">
        <f>SUM(E3:E4)</f>
        <v>26307</v>
      </c>
      <c r="F5" s="76"/>
    </row>
    <row r="6" spans="1:6" s="13" customFormat="1" ht="15">
      <c r="A6" s="59"/>
      <c r="B6" s="60"/>
      <c r="C6" s="61"/>
      <c r="D6" s="60"/>
      <c r="E6" s="62"/>
      <c r="F6" s="60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28" sqref="I28:I3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53" customWidth="1"/>
    <col min="6" max="6" width="21.00390625" style="0" customWidth="1"/>
    <col min="8" max="8" width="11.375" style="97" customWidth="1"/>
    <col min="9" max="9" width="15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8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77" t="s">
        <v>147</v>
      </c>
      <c r="F2" s="48" t="s">
        <v>148</v>
      </c>
      <c r="H2" s="98"/>
    </row>
    <row r="3" spans="1:8" s="13" customFormat="1" ht="15">
      <c r="A3" s="31" t="s">
        <v>216</v>
      </c>
      <c r="B3" s="32" t="s">
        <v>293</v>
      </c>
      <c r="C3" s="33">
        <v>47943</v>
      </c>
      <c r="D3" s="32" t="s">
        <v>3</v>
      </c>
      <c r="E3" s="52">
        <v>380280.5</v>
      </c>
      <c r="F3" s="32" t="s">
        <v>759</v>
      </c>
      <c r="H3" s="223"/>
    </row>
    <row r="4" spans="1:8" s="13" customFormat="1" ht="15">
      <c r="A4" s="31"/>
      <c r="B4" s="32" t="s">
        <v>294</v>
      </c>
      <c r="C4" s="33">
        <v>33</v>
      </c>
      <c r="D4" s="32" t="s">
        <v>3</v>
      </c>
      <c r="E4" s="52">
        <v>261.8</v>
      </c>
      <c r="F4" s="32" t="s">
        <v>759</v>
      </c>
      <c r="H4" s="223"/>
    </row>
    <row r="5" spans="1:8" s="13" customFormat="1" ht="15">
      <c r="A5" s="31"/>
      <c r="B5" s="32" t="s">
        <v>295</v>
      </c>
      <c r="C5" s="33">
        <v>383</v>
      </c>
      <c r="D5" s="32" t="s">
        <v>3</v>
      </c>
      <c r="E5" s="52">
        <v>3037.9</v>
      </c>
      <c r="F5" s="32" t="s">
        <v>759</v>
      </c>
      <c r="H5" s="223"/>
    </row>
    <row r="6" spans="1:8" s="13" customFormat="1" ht="15">
      <c r="A6" s="31"/>
      <c r="B6" s="32" t="s">
        <v>296</v>
      </c>
      <c r="C6" s="33">
        <v>2368</v>
      </c>
      <c r="D6" s="32" t="s">
        <v>297</v>
      </c>
      <c r="E6" s="52" t="s">
        <v>306</v>
      </c>
      <c r="F6" s="32" t="s">
        <v>759</v>
      </c>
      <c r="H6" s="223"/>
    </row>
    <row r="7" spans="1:8" s="13" customFormat="1" ht="15">
      <c r="A7" s="31"/>
      <c r="B7" s="32" t="s">
        <v>298</v>
      </c>
      <c r="C7" s="33">
        <v>87</v>
      </c>
      <c r="D7" s="32" t="s">
        <v>297</v>
      </c>
      <c r="E7" s="52" t="s">
        <v>307</v>
      </c>
      <c r="F7" s="32" t="s">
        <v>759</v>
      </c>
      <c r="H7" s="223"/>
    </row>
    <row r="8" spans="1:8" s="13" customFormat="1" ht="15">
      <c r="A8" s="31"/>
      <c r="B8" s="32" t="s">
        <v>299</v>
      </c>
      <c r="C8" s="33">
        <v>11</v>
      </c>
      <c r="D8" s="13">
        <v>10</v>
      </c>
      <c r="E8" s="52">
        <v>87.3</v>
      </c>
      <c r="F8" s="32" t="s">
        <v>759</v>
      </c>
      <c r="H8" s="223"/>
    </row>
    <row r="9" spans="1:8" s="13" customFormat="1" ht="15">
      <c r="A9" s="31"/>
      <c r="B9" s="32" t="s">
        <v>300</v>
      </c>
      <c r="C9" s="33">
        <v>161</v>
      </c>
      <c r="D9" s="32" t="s">
        <v>3</v>
      </c>
      <c r="E9" s="52">
        <v>1277</v>
      </c>
      <c r="F9" s="32" t="s">
        <v>759</v>
      </c>
      <c r="H9" s="223"/>
    </row>
    <row r="10" spans="1:8" s="13" customFormat="1" ht="15">
      <c r="A10" s="31"/>
      <c r="B10" s="32" t="s">
        <v>301</v>
      </c>
      <c r="C10" s="33">
        <v>254</v>
      </c>
      <c r="D10" s="32" t="s">
        <v>27</v>
      </c>
      <c r="E10" s="52">
        <v>1212.6</v>
      </c>
      <c r="F10" s="32" t="s">
        <v>759</v>
      </c>
      <c r="H10" s="223"/>
    </row>
    <row r="11" spans="1:8" ht="15">
      <c r="A11" s="31"/>
      <c r="B11" s="32" t="s">
        <v>302</v>
      </c>
      <c r="C11" s="33">
        <v>4661</v>
      </c>
      <c r="D11" s="32" t="s">
        <v>27</v>
      </c>
      <c r="E11" s="52">
        <v>22250.9</v>
      </c>
      <c r="F11" s="32" t="s">
        <v>759</v>
      </c>
      <c r="H11" s="223"/>
    </row>
    <row r="12" spans="1:8" ht="15">
      <c r="A12" s="317" t="s">
        <v>941</v>
      </c>
      <c r="B12" s="32" t="s">
        <v>303</v>
      </c>
      <c r="C12" s="33">
        <v>7160</v>
      </c>
      <c r="D12" s="32" t="s">
        <v>3</v>
      </c>
      <c r="E12" s="52">
        <v>77328</v>
      </c>
      <c r="F12" s="32" t="s">
        <v>759</v>
      </c>
      <c r="H12" s="223"/>
    </row>
    <row r="13" spans="1:8" ht="15">
      <c r="A13" s="31"/>
      <c r="B13" s="32" t="s">
        <v>304</v>
      </c>
      <c r="C13" s="33">
        <v>4497</v>
      </c>
      <c r="D13" s="32" t="s">
        <v>3</v>
      </c>
      <c r="E13" s="52">
        <v>48567.6</v>
      </c>
      <c r="F13" s="32" t="s">
        <v>759</v>
      </c>
      <c r="H13" s="223"/>
    </row>
    <row r="14" spans="1:8" ht="15">
      <c r="A14" s="31"/>
      <c r="B14" s="32" t="s">
        <v>641</v>
      </c>
      <c r="C14" s="33">
        <v>41</v>
      </c>
      <c r="D14" s="32" t="s">
        <v>3</v>
      </c>
      <c r="E14" s="52">
        <v>442.8</v>
      </c>
      <c r="F14" s="32" t="s">
        <v>759</v>
      </c>
      <c r="H14" s="223"/>
    </row>
    <row r="15" spans="1:8" ht="15">
      <c r="A15" s="31"/>
      <c r="B15" s="32" t="s">
        <v>305</v>
      </c>
      <c r="C15" s="33">
        <v>527</v>
      </c>
      <c r="D15" s="32" t="s">
        <v>3</v>
      </c>
      <c r="E15" s="52">
        <v>2002.6</v>
      </c>
      <c r="F15" s="32" t="s">
        <v>759</v>
      </c>
      <c r="H15" s="223"/>
    </row>
    <row r="16" spans="1:6" ht="12.75">
      <c r="A16" s="146" t="s">
        <v>361</v>
      </c>
      <c r="B16" s="36"/>
      <c r="C16" s="37">
        <f>SUM(C3:C15)</f>
        <v>68126</v>
      </c>
      <c r="D16" s="36"/>
      <c r="E16" s="78">
        <v>563262.8</v>
      </c>
      <c r="F16" s="36"/>
    </row>
    <row r="17" spans="1:6" ht="12.75">
      <c r="A17" s="169"/>
      <c r="B17" s="116" t="s">
        <v>601</v>
      </c>
      <c r="C17" s="170">
        <v>46800</v>
      </c>
      <c r="D17" s="116" t="s">
        <v>3</v>
      </c>
      <c r="E17" s="171">
        <v>177840</v>
      </c>
      <c r="F17" s="172" t="s">
        <v>605</v>
      </c>
    </row>
    <row r="18" spans="1:6" ht="12.75">
      <c r="A18" s="72"/>
      <c r="B18" s="117" t="s">
        <v>602</v>
      </c>
      <c r="C18" s="182">
        <v>1401</v>
      </c>
      <c r="D18" s="117" t="s">
        <v>31</v>
      </c>
      <c r="E18" s="154">
        <v>4221</v>
      </c>
      <c r="F18" s="42" t="s">
        <v>605</v>
      </c>
    </row>
    <row r="19" spans="1:6" ht="12.75">
      <c r="A19" s="72"/>
      <c r="B19" s="117" t="s">
        <v>603</v>
      </c>
      <c r="C19" s="182">
        <v>196584</v>
      </c>
      <c r="D19" s="117" t="s">
        <v>3</v>
      </c>
      <c r="E19" s="154">
        <v>747019.2</v>
      </c>
      <c r="F19" s="42" t="s">
        <v>605</v>
      </c>
    </row>
    <row r="20" spans="1:6" ht="12.75">
      <c r="A20" s="72"/>
      <c r="B20" s="117" t="s">
        <v>604</v>
      </c>
      <c r="C20" s="182">
        <v>778</v>
      </c>
      <c r="D20" s="117" t="s">
        <v>3</v>
      </c>
      <c r="E20" s="154">
        <v>2956.4</v>
      </c>
      <c r="F20" s="42" t="s">
        <v>605</v>
      </c>
    </row>
    <row r="21" spans="1:6" ht="12.75">
      <c r="A21" s="180" t="s">
        <v>361</v>
      </c>
      <c r="B21" s="167"/>
      <c r="C21" s="181">
        <f>SUM(C17:C20)</f>
        <v>245563</v>
      </c>
      <c r="D21" s="167"/>
      <c r="E21" s="168">
        <f>SUM(E17:E20)</f>
        <v>932036.6</v>
      </c>
      <c r="F21" s="180"/>
    </row>
    <row r="22" spans="1:6" ht="14.25">
      <c r="A22" s="31"/>
      <c r="B22" s="32" t="s">
        <v>756</v>
      </c>
      <c r="C22" s="33">
        <v>24176</v>
      </c>
      <c r="D22" s="32" t="s">
        <v>3</v>
      </c>
      <c r="E22" s="52">
        <v>285277</v>
      </c>
      <c r="F22" s="32" t="s">
        <v>757</v>
      </c>
    </row>
    <row r="23" spans="1:6" ht="14.25">
      <c r="A23" s="31"/>
      <c r="B23" s="32" t="s">
        <v>758</v>
      </c>
      <c r="C23" s="33"/>
      <c r="D23" s="32" t="s">
        <v>3</v>
      </c>
      <c r="E23" s="52"/>
      <c r="F23" s="32" t="s">
        <v>757</v>
      </c>
    </row>
    <row r="24" spans="1:6" ht="14.25">
      <c r="A24" s="31"/>
      <c r="B24" s="32" t="s">
        <v>943</v>
      </c>
      <c r="C24" s="33">
        <v>10542</v>
      </c>
      <c r="D24" s="32" t="s">
        <v>3</v>
      </c>
      <c r="E24" s="52">
        <v>199243.8</v>
      </c>
      <c r="F24" s="32" t="s">
        <v>944</v>
      </c>
    </row>
    <row r="25" spans="1:6" ht="14.25">
      <c r="A25" s="31"/>
      <c r="B25" s="32" t="s">
        <v>945</v>
      </c>
      <c r="C25" s="33">
        <v>338</v>
      </c>
      <c r="D25" s="32" t="s">
        <v>31</v>
      </c>
      <c r="E25" s="52">
        <v>6388.2</v>
      </c>
      <c r="F25" s="32" t="s">
        <v>944</v>
      </c>
    </row>
    <row r="26" spans="1:6" ht="12.75">
      <c r="A26" s="180" t="s">
        <v>361</v>
      </c>
      <c r="B26" s="36"/>
      <c r="C26" s="37">
        <f>SUM(C22:C25)</f>
        <v>35056</v>
      </c>
      <c r="D26" s="36"/>
      <c r="E26" s="78">
        <f>SUM(E22:E25)</f>
        <v>490909</v>
      </c>
      <c r="F26" s="36"/>
    </row>
    <row r="27" spans="1:6" ht="15.75">
      <c r="A27" s="236"/>
      <c r="B27" s="335" t="s">
        <v>1039</v>
      </c>
      <c r="C27" s="336">
        <v>23164</v>
      </c>
      <c r="D27" s="337">
        <v>10</v>
      </c>
      <c r="E27" s="422">
        <v>88023</v>
      </c>
      <c r="F27" s="40" t="s">
        <v>1042</v>
      </c>
    </row>
    <row r="28" spans="1:9" ht="15.75">
      <c r="A28" s="31"/>
      <c r="B28" s="335">
        <v>2224</v>
      </c>
      <c r="C28" s="336">
        <v>7544</v>
      </c>
      <c r="D28" s="337">
        <v>10</v>
      </c>
      <c r="E28" s="422">
        <v>28667</v>
      </c>
      <c r="F28" s="32" t="s">
        <v>1042</v>
      </c>
      <c r="I28" s="473"/>
    </row>
    <row r="29" spans="1:9" ht="15.75">
      <c r="A29" s="72"/>
      <c r="B29" s="335">
        <v>2226</v>
      </c>
      <c r="C29" s="336">
        <v>2800</v>
      </c>
      <c r="D29" s="337">
        <v>10</v>
      </c>
      <c r="E29" s="422">
        <v>10640</v>
      </c>
      <c r="F29" s="32" t="s">
        <v>1042</v>
      </c>
      <c r="I29" s="473"/>
    </row>
    <row r="30" spans="1:9" ht="15.75">
      <c r="A30" s="72"/>
      <c r="B30" s="335" t="s">
        <v>1040</v>
      </c>
      <c r="C30" s="336">
        <v>90</v>
      </c>
      <c r="D30" s="337">
        <v>10</v>
      </c>
      <c r="E30" s="422">
        <v>342</v>
      </c>
      <c r="F30" s="32" t="s">
        <v>1042</v>
      </c>
      <c r="I30" s="473"/>
    </row>
    <row r="31" spans="1:9" ht="15.75">
      <c r="A31" s="72"/>
      <c r="B31" s="335" t="s">
        <v>1041</v>
      </c>
      <c r="C31" s="336">
        <v>149</v>
      </c>
      <c r="D31" s="337">
        <v>10</v>
      </c>
      <c r="E31" s="422">
        <v>566.2</v>
      </c>
      <c r="F31" s="32" t="s">
        <v>1042</v>
      </c>
      <c r="I31" s="404"/>
    </row>
    <row r="32" spans="1:9" ht="15.75">
      <c r="A32" s="173"/>
      <c r="B32" s="335">
        <v>2277</v>
      </c>
      <c r="C32" s="336">
        <v>15237</v>
      </c>
      <c r="D32" s="337">
        <v>10</v>
      </c>
      <c r="E32" s="422">
        <v>57900.6</v>
      </c>
      <c r="F32" s="211" t="s">
        <v>1042</v>
      </c>
      <c r="I32" s="404"/>
    </row>
    <row r="33" spans="1:9" ht="15.75">
      <c r="A33" s="180" t="s">
        <v>1043</v>
      </c>
      <c r="B33" s="180"/>
      <c r="C33" s="180">
        <f>SUM(C27:C32)</f>
        <v>48984</v>
      </c>
      <c r="D33" s="180"/>
      <c r="E33" s="381">
        <f>SUM(E27:E32)</f>
        <v>186138.8</v>
      </c>
      <c r="F33" s="180"/>
      <c r="I33" s="473"/>
    </row>
    <row r="34" spans="1:9" ht="15.75">
      <c r="A34" s="395"/>
      <c r="B34" s="220" t="s">
        <v>1059</v>
      </c>
      <c r="C34" s="387">
        <v>1316</v>
      </c>
      <c r="D34" s="388">
        <v>10</v>
      </c>
      <c r="E34" s="389">
        <v>14212.8</v>
      </c>
      <c r="F34" s="172" t="s">
        <v>1061</v>
      </c>
      <c r="I34" s="421"/>
    </row>
    <row r="35" spans="1:6" ht="15.75">
      <c r="A35" s="394"/>
      <c r="B35" s="390" t="s">
        <v>1060</v>
      </c>
      <c r="C35" s="390">
        <v>4189</v>
      </c>
      <c r="D35" s="386">
        <v>10</v>
      </c>
      <c r="E35" s="391">
        <v>45241.2</v>
      </c>
      <c r="F35" s="42" t="s">
        <v>1061</v>
      </c>
    </row>
    <row r="36" spans="1:6" ht="12.75">
      <c r="A36" s="180" t="s">
        <v>1062</v>
      </c>
      <c r="B36" s="180"/>
      <c r="C36" s="180">
        <f>SUM(C34:C35)</f>
        <v>5505</v>
      </c>
      <c r="D36" s="180"/>
      <c r="E36" s="381">
        <f>SUM(E34:E35)</f>
        <v>59454</v>
      </c>
      <c r="F36" s="180"/>
    </row>
    <row r="37" spans="1:6" ht="12.75">
      <c r="A37" s="180" t="s">
        <v>24</v>
      </c>
      <c r="B37" s="173"/>
      <c r="C37" s="392">
        <f>C16+C21+C26+C33+36</f>
        <v>397765</v>
      </c>
      <c r="D37" s="173"/>
      <c r="E37" s="393">
        <f>E16+E21+E26+E33+E36</f>
        <v>2231801.1999999997</v>
      </c>
      <c r="F37" s="173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1" sqref="A11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1092</v>
      </c>
      <c r="B3" s="335" t="s">
        <v>1086</v>
      </c>
      <c r="C3" s="336">
        <v>5791</v>
      </c>
      <c r="D3" s="337">
        <v>10</v>
      </c>
      <c r="E3" s="339">
        <v>22005.8</v>
      </c>
      <c r="F3" s="32" t="s">
        <v>1411</v>
      </c>
    </row>
    <row r="4" spans="1:6" s="13" customFormat="1" ht="15.75">
      <c r="A4" s="31"/>
      <c r="B4" s="335" t="s">
        <v>1087</v>
      </c>
      <c r="C4" s="336">
        <v>34</v>
      </c>
      <c r="D4" s="337">
        <v>10</v>
      </c>
      <c r="E4" s="338">
        <v>129.2</v>
      </c>
      <c r="F4" s="32" t="s">
        <v>1411</v>
      </c>
    </row>
    <row r="5" spans="1:6" s="13" customFormat="1" ht="15.75">
      <c r="A5" s="31"/>
      <c r="B5" s="335" t="s">
        <v>1088</v>
      </c>
      <c r="C5" s="336">
        <v>122</v>
      </c>
      <c r="D5" s="337">
        <v>10</v>
      </c>
      <c r="E5" s="338">
        <v>463.6</v>
      </c>
      <c r="F5" s="32" t="s">
        <v>1411</v>
      </c>
    </row>
    <row r="6" spans="1:6" s="13" customFormat="1" ht="15.75">
      <c r="A6" s="31"/>
      <c r="B6" s="335" t="s">
        <v>1089</v>
      </c>
      <c r="C6" s="336">
        <v>36</v>
      </c>
      <c r="D6" s="337">
        <v>10</v>
      </c>
      <c r="E6" s="338">
        <v>136.8</v>
      </c>
      <c r="F6" s="32" t="s">
        <v>1411</v>
      </c>
    </row>
    <row r="7" spans="1:6" s="13" customFormat="1" ht="15.75">
      <c r="A7" s="31"/>
      <c r="B7" s="335" t="s">
        <v>1090</v>
      </c>
      <c r="C7" s="336">
        <v>687</v>
      </c>
      <c r="D7" s="337">
        <v>10</v>
      </c>
      <c r="E7" s="339">
        <v>2610.6</v>
      </c>
      <c r="F7" s="32" t="s">
        <v>1411</v>
      </c>
    </row>
    <row r="8" spans="1:6" s="13" customFormat="1" ht="15.75">
      <c r="A8" s="31"/>
      <c r="B8" s="335" t="s">
        <v>1091</v>
      </c>
      <c r="C8" s="336">
        <v>56</v>
      </c>
      <c r="D8" s="337">
        <v>10</v>
      </c>
      <c r="E8" s="338">
        <v>212.8</v>
      </c>
      <c r="F8" s="32" t="s">
        <v>1411</v>
      </c>
    </row>
    <row r="9" spans="1:6" s="22" customFormat="1" ht="11.25">
      <c r="A9" s="456" t="s">
        <v>1093</v>
      </c>
      <c r="B9" s="476"/>
      <c r="C9" s="476">
        <f>SUM(C3:C8)</f>
        <v>6726</v>
      </c>
      <c r="D9" s="477"/>
      <c r="E9" s="484">
        <f>SUM(E3:E8)</f>
        <v>25558.799999999996</v>
      </c>
      <c r="F9" s="459"/>
    </row>
    <row r="10" spans="1:6" s="13" customFormat="1" ht="15">
      <c r="A10" s="35"/>
      <c r="B10" s="36" t="s">
        <v>1409</v>
      </c>
      <c r="C10" s="37">
        <v>760</v>
      </c>
      <c r="D10" s="36" t="s">
        <v>27</v>
      </c>
      <c r="E10" s="38">
        <v>2280</v>
      </c>
      <c r="F10" s="36" t="s">
        <v>1410</v>
      </c>
    </row>
    <row r="11" spans="1:6" s="20" customFormat="1" ht="12">
      <c r="A11" s="265" t="s">
        <v>24</v>
      </c>
      <c r="B11" s="17"/>
      <c r="C11" s="382">
        <f>C9+C10</f>
        <v>7486</v>
      </c>
      <c r="D11" s="17"/>
      <c r="E11" s="19">
        <f>E9+E10</f>
        <v>27838.799999999996</v>
      </c>
      <c r="F11" s="17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23" sqref="G2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7" s="13" customFormat="1" ht="15">
      <c r="A3" s="31" t="s">
        <v>1046</v>
      </c>
      <c r="B3" s="32" t="s">
        <v>1047</v>
      </c>
      <c r="C3" s="33">
        <v>2806</v>
      </c>
      <c r="D3" s="32" t="s">
        <v>3</v>
      </c>
      <c r="E3" s="34">
        <v>10663</v>
      </c>
      <c r="F3" s="32" t="s">
        <v>1048</v>
      </c>
      <c r="G3" s="310"/>
    </row>
    <row r="4" spans="1:7" s="13" customFormat="1" ht="15">
      <c r="A4" s="236"/>
      <c r="B4" s="40" t="s">
        <v>1071</v>
      </c>
      <c r="C4" s="237">
        <v>3498</v>
      </c>
      <c r="D4" s="40" t="s">
        <v>3</v>
      </c>
      <c r="E4" s="196">
        <v>10494</v>
      </c>
      <c r="F4" s="40" t="s">
        <v>1072</v>
      </c>
      <c r="G4" s="283"/>
    </row>
    <row r="5" spans="1:7" s="13" customFormat="1" ht="15">
      <c r="A5" s="238"/>
      <c r="B5" s="211" t="s">
        <v>1073</v>
      </c>
      <c r="C5" s="239">
        <v>8012</v>
      </c>
      <c r="D5" s="211" t="s">
        <v>31</v>
      </c>
      <c r="E5" s="212">
        <v>24036</v>
      </c>
      <c r="F5" s="211" t="s">
        <v>1072</v>
      </c>
      <c r="G5" s="283"/>
    </row>
    <row r="6" spans="1:7" s="13" customFormat="1" ht="15.75" thickBot="1">
      <c r="A6" s="370" t="s">
        <v>1074</v>
      </c>
      <c r="B6" s="40"/>
      <c r="C6" s="237">
        <f>SUM(C4:C5)</f>
        <v>11510</v>
      </c>
      <c r="D6" s="40"/>
      <c r="E6" s="196">
        <f>SUM(E4:E5)</f>
        <v>34530</v>
      </c>
      <c r="F6" s="40"/>
      <c r="G6" s="283"/>
    </row>
    <row r="7" spans="1:7" s="13" customFormat="1" ht="15.75" thickBot="1">
      <c r="A7" s="276" t="s">
        <v>24</v>
      </c>
      <c r="B7" s="76"/>
      <c r="C7" s="112">
        <f>C3+C6</f>
        <v>14316</v>
      </c>
      <c r="D7" s="76"/>
      <c r="E7" s="113">
        <f>E3+E6</f>
        <v>45193</v>
      </c>
      <c r="F7" s="76"/>
      <c r="G7" s="283"/>
    </row>
    <row r="8" spans="1:7" s="13" customFormat="1" ht="15">
      <c r="A8" s="63"/>
      <c r="B8" s="64"/>
      <c r="C8" s="65"/>
      <c r="D8" s="64"/>
      <c r="E8" s="66"/>
      <c r="F8" s="64"/>
      <c r="G8" s="283"/>
    </row>
    <row r="9" spans="1:7" s="13" customFormat="1" ht="15">
      <c r="A9" s="63"/>
      <c r="B9" s="64"/>
      <c r="C9" s="65"/>
      <c r="D9" s="64"/>
      <c r="E9" s="66"/>
      <c r="F9" s="64"/>
      <c r="G9" s="283"/>
    </row>
    <row r="10" spans="1:7" s="13" customFormat="1" ht="15">
      <c r="A10" s="63"/>
      <c r="B10" s="64"/>
      <c r="C10" s="65"/>
      <c r="D10" s="64"/>
      <c r="E10" s="66"/>
      <c r="F10" s="64"/>
      <c r="G10" s="283"/>
    </row>
    <row r="11" spans="1:7" ht="14.25">
      <c r="A11" s="63"/>
      <c r="B11" s="64"/>
      <c r="C11" s="65"/>
      <c r="D11" s="64"/>
      <c r="E11" s="66"/>
      <c r="F11" s="64"/>
      <c r="G11" s="67"/>
    </row>
    <row r="12" spans="1:7" ht="14.25">
      <c r="A12" s="63"/>
      <c r="B12" s="64"/>
      <c r="C12" s="65"/>
      <c r="D12" s="64"/>
      <c r="E12" s="66"/>
      <c r="F12" s="64"/>
      <c r="G12" s="67"/>
    </row>
    <row r="13" spans="1:7" ht="14.25">
      <c r="A13" s="63"/>
      <c r="B13" s="64"/>
      <c r="C13" s="65"/>
      <c r="D13" s="64"/>
      <c r="E13" s="66"/>
      <c r="F13" s="64"/>
      <c r="G13" s="67"/>
    </row>
    <row r="14" spans="1:7" ht="14.25">
      <c r="A14" s="63"/>
      <c r="B14" s="64"/>
      <c r="C14" s="65"/>
      <c r="D14" s="64"/>
      <c r="E14" s="66"/>
      <c r="F14" s="64"/>
      <c r="G14" s="67"/>
    </row>
    <row r="15" spans="1:7" ht="14.25">
      <c r="A15" s="63"/>
      <c r="B15" s="64"/>
      <c r="C15" s="65"/>
      <c r="D15" s="64"/>
      <c r="E15" s="66"/>
      <c r="F15" s="64"/>
      <c r="G15" s="67"/>
    </row>
    <row r="16" spans="1:7" ht="14.25">
      <c r="A16" s="63"/>
      <c r="B16" s="64"/>
      <c r="C16" s="65"/>
      <c r="D16" s="64"/>
      <c r="E16" s="66"/>
      <c r="F16" s="64"/>
      <c r="G16" s="67"/>
    </row>
    <row r="17" spans="1:7" ht="14.25">
      <c r="A17" s="63"/>
      <c r="B17" s="64"/>
      <c r="C17" s="65"/>
      <c r="D17" s="64"/>
      <c r="E17" s="66"/>
      <c r="F17" s="64"/>
      <c r="G17" s="67"/>
    </row>
    <row r="18" spans="1:7" ht="14.25">
      <c r="A18" s="63"/>
      <c r="B18" s="64"/>
      <c r="C18" s="65"/>
      <c r="D18" s="64"/>
      <c r="E18" s="66"/>
      <c r="F18" s="64"/>
      <c r="G18" s="67"/>
    </row>
    <row r="19" spans="1:7" ht="14.25">
      <c r="A19" s="63"/>
      <c r="B19" s="64"/>
      <c r="C19" s="65"/>
      <c r="D19" s="64"/>
      <c r="E19" s="66"/>
      <c r="F19" s="64"/>
      <c r="G19" s="67"/>
    </row>
    <row r="20" spans="1:7" ht="14.25">
      <c r="A20" s="63"/>
      <c r="B20" s="64"/>
      <c r="C20" s="65"/>
      <c r="D20" s="64"/>
      <c r="E20" s="66"/>
      <c r="F20" s="64"/>
      <c r="G20" s="67"/>
    </row>
    <row r="21" spans="1:7" ht="14.25">
      <c r="A21" s="63"/>
      <c r="B21" s="64"/>
      <c r="C21" s="65"/>
      <c r="D21" s="64"/>
      <c r="E21" s="66"/>
      <c r="F21" s="64"/>
      <c r="G21" s="67"/>
    </row>
    <row r="22" spans="1:7" ht="14.25">
      <c r="A22" s="63"/>
      <c r="B22" s="64"/>
      <c r="C22" s="65"/>
      <c r="D22" s="64"/>
      <c r="E22" s="66"/>
      <c r="F22" s="64"/>
      <c r="G22" s="67"/>
    </row>
    <row r="23" spans="1:7" ht="14.25">
      <c r="A23" s="63"/>
      <c r="B23" s="64"/>
      <c r="C23" s="65"/>
      <c r="D23" s="64"/>
      <c r="E23" s="66"/>
      <c r="F23" s="64"/>
      <c r="G23" s="67"/>
    </row>
    <row r="24" spans="1:7" ht="14.25">
      <c r="A24" s="63"/>
      <c r="B24" s="64"/>
      <c r="C24" s="65"/>
      <c r="D24" s="64"/>
      <c r="E24" s="66"/>
      <c r="F24" s="64"/>
      <c r="G24" s="396"/>
    </row>
    <row r="25" spans="1:7" ht="14.25">
      <c r="A25" s="63"/>
      <c r="B25" s="64"/>
      <c r="C25" s="65"/>
      <c r="D25" s="64"/>
      <c r="E25" s="66"/>
      <c r="F25" s="64"/>
      <c r="G25" s="67"/>
    </row>
    <row r="26" spans="1:7" ht="14.25">
      <c r="A26" s="63"/>
      <c r="B26" s="64"/>
      <c r="C26" s="65"/>
      <c r="D26" s="64"/>
      <c r="E26" s="66"/>
      <c r="F26" s="64"/>
      <c r="G26" s="67"/>
    </row>
    <row r="27" spans="1:7" ht="12.75">
      <c r="A27" s="67"/>
      <c r="B27" s="67"/>
      <c r="C27" s="67"/>
      <c r="D27" s="67"/>
      <c r="E27" s="67"/>
      <c r="F27" s="67"/>
      <c r="G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3" sqref="G3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214" t="s">
        <v>363</v>
      </c>
      <c r="B3" s="215">
        <v>284</v>
      </c>
      <c r="C3" s="95">
        <v>5037</v>
      </c>
      <c r="D3" s="94" t="s">
        <v>3</v>
      </c>
      <c r="E3" s="96">
        <v>19140.6</v>
      </c>
      <c r="F3" s="94" t="s">
        <v>364</v>
      </c>
    </row>
    <row r="4" spans="1:6" s="13" customFormat="1" ht="15">
      <c r="A4" s="81"/>
      <c r="B4" s="82"/>
      <c r="C4" s="83"/>
      <c r="D4" s="82"/>
      <c r="E4" s="84"/>
      <c r="F4" s="82"/>
    </row>
    <row r="5" spans="1:6" s="13" customFormat="1" ht="15">
      <c r="A5" s="63"/>
      <c r="B5" s="64"/>
      <c r="C5" s="65"/>
      <c r="D5" s="64"/>
      <c r="E5" s="66"/>
      <c r="F5" s="64"/>
    </row>
    <row r="6" spans="1:6" s="13" customFormat="1" ht="15">
      <c r="A6" s="63"/>
      <c r="B6" s="64"/>
      <c r="C6" s="65"/>
      <c r="D6" s="64"/>
      <c r="E6" s="66"/>
      <c r="F6" s="64"/>
    </row>
    <row r="7" spans="1:6" s="13" customFormat="1" ht="15">
      <c r="A7" s="63"/>
      <c r="B7" s="64"/>
      <c r="C7" s="65"/>
      <c r="D7" s="64"/>
      <c r="E7" s="66"/>
      <c r="F7" s="64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1" sqref="A11:F11"/>
    </sheetView>
  </sheetViews>
  <sheetFormatPr defaultColWidth="9.00390625" defaultRowHeight="12.75"/>
  <cols>
    <col min="1" max="1" width="16.00390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2.25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629</v>
      </c>
      <c r="B3" s="32" t="s">
        <v>630</v>
      </c>
      <c r="C3" s="33">
        <v>4239</v>
      </c>
      <c r="D3" s="32" t="s">
        <v>3</v>
      </c>
      <c r="E3" s="34">
        <v>16108.2</v>
      </c>
      <c r="F3" s="32" t="s">
        <v>634</v>
      </c>
    </row>
    <row r="4" spans="1:6" s="13" customFormat="1" ht="15">
      <c r="A4" s="31"/>
      <c r="B4" s="32" t="s">
        <v>631</v>
      </c>
      <c r="C4" s="33">
        <v>626</v>
      </c>
      <c r="D4" s="32" t="s">
        <v>3</v>
      </c>
      <c r="E4" s="34">
        <v>2378.8</v>
      </c>
      <c r="F4" s="32" t="s">
        <v>634</v>
      </c>
    </row>
    <row r="5" spans="1:6" s="13" customFormat="1" ht="15">
      <c r="A5" s="31"/>
      <c r="B5" s="32" t="s">
        <v>632</v>
      </c>
      <c r="C5" s="33">
        <v>8959</v>
      </c>
      <c r="D5" s="32" t="s">
        <v>3</v>
      </c>
      <c r="E5" s="34">
        <v>34044.2</v>
      </c>
      <c r="F5" s="32" t="s">
        <v>634</v>
      </c>
    </row>
    <row r="6" spans="1:6" s="20" customFormat="1" ht="12">
      <c r="A6" s="265" t="s">
        <v>361</v>
      </c>
      <c r="B6" s="17"/>
      <c r="C6" s="382">
        <f>SUM(C3:C5)</f>
        <v>13824</v>
      </c>
      <c r="D6" s="17"/>
      <c r="E6" s="19">
        <f>SUM(E3:E5)</f>
        <v>52531.2</v>
      </c>
      <c r="F6" s="17"/>
    </row>
    <row r="7" spans="1:6" s="13" customFormat="1" ht="15.75">
      <c r="A7" s="236"/>
      <c r="B7" s="345">
        <v>1531</v>
      </c>
      <c r="C7" s="345">
        <v>51023</v>
      </c>
      <c r="D7" s="346">
        <v>10</v>
      </c>
      <c r="E7" s="373">
        <v>193887.4</v>
      </c>
      <c r="F7" s="40" t="s">
        <v>1044</v>
      </c>
    </row>
    <row r="8" spans="1:6" s="13" customFormat="1" ht="15.75">
      <c r="A8" s="31"/>
      <c r="B8" s="349">
        <v>1573</v>
      </c>
      <c r="C8" s="349">
        <v>45641</v>
      </c>
      <c r="D8" s="337">
        <v>10</v>
      </c>
      <c r="E8" s="399">
        <v>173435.8</v>
      </c>
      <c r="F8" s="32" t="s">
        <v>1044</v>
      </c>
    </row>
    <row r="9" spans="1:6" s="13" customFormat="1" ht="15.75">
      <c r="A9" s="238"/>
      <c r="B9" s="352">
        <v>1580</v>
      </c>
      <c r="C9" s="352">
        <v>11712</v>
      </c>
      <c r="D9" s="353">
        <v>10</v>
      </c>
      <c r="E9" s="400">
        <v>44505.6</v>
      </c>
      <c r="F9" s="211" t="s">
        <v>1044</v>
      </c>
    </row>
    <row r="10" spans="1:6" s="13" customFormat="1" ht="15.75" thickBot="1">
      <c r="A10" s="370" t="s">
        <v>1045</v>
      </c>
      <c r="B10" s="40"/>
      <c r="C10" s="237">
        <f>SUM(C7:C9)</f>
        <v>108376</v>
      </c>
      <c r="D10" s="40"/>
      <c r="E10" s="196">
        <f>SUM(E7:E9)</f>
        <v>411828.79999999993</v>
      </c>
      <c r="F10" s="40"/>
    </row>
    <row r="11" spans="1:6" s="56" customFormat="1" ht="13.5" thickBot="1">
      <c r="A11" s="570" t="s">
        <v>24</v>
      </c>
      <c r="B11" s="76"/>
      <c r="C11" s="112">
        <f>C6+C10</f>
        <v>122200</v>
      </c>
      <c r="D11" s="76"/>
      <c r="E11" s="113">
        <f>E6+E10</f>
        <v>464359.99999999994</v>
      </c>
      <c r="F11" s="76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1" sqref="A11"/>
    </sheetView>
  </sheetViews>
  <sheetFormatPr defaultColWidth="9.00390625" defaultRowHeight="12.75"/>
  <cols>
    <col min="1" max="1" width="18.00390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93" t="s">
        <v>1203</v>
      </c>
      <c r="B3" s="94" t="s">
        <v>1204</v>
      </c>
      <c r="C3" s="95">
        <v>9686</v>
      </c>
      <c r="D3" s="94" t="s">
        <v>31</v>
      </c>
      <c r="E3" s="96">
        <v>256300</v>
      </c>
      <c r="F3" s="94" t="s">
        <v>1205</v>
      </c>
    </row>
    <row r="4" spans="1:6" s="13" customFormat="1" ht="15.75">
      <c r="A4" s="31"/>
      <c r="B4" s="335">
        <v>655</v>
      </c>
      <c r="C4" s="336">
        <v>4939</v>
      </c>
      <c r="D4" s="337">
        <v>10</v>
      </c>
      <c r="E4" s="339">
        <v>13987.25</v>
      </c>
      <c r="F4" s="32" t="s">
        <v>1323</v>
      </c>
    </row>
    <row r="5" spans="1:6" s="13" customFormat="1" ht="15.75">
      <c r="A5" s="31"/>
      <c r="B5" s="335" t="s">
        <v>1318</v>
      </c>
      <c r="C5" s="336">
        <v>7432</v>
      </c>
      <c r="D5" s="337">
        <v>10</v>
      </c>
      <c r="E5" s="339">
        <v>37160</v>
      </c>
      <c r="F5" s="32" t="s">
        <v>1323</v>
      </c>
    </row>
    <row r="6" spans="1:6" s="13" customFormat="1" ht="15.75">
      <c r="A6" s="31"/>
      <c r="B6" s="335" t="s">
        <v>1319</v>
      </c>
      <c r="C6" s="336">
        <v>6</v>
      </c>
      <c r="D6" s="337">
        <v>10</v>
      </c>
      <c r="E6" s="338">
        <v>22.8</v>
      </c>
      <c r="F6" s="32" t="s">
        <v>1323</v>
      </c>
    </row>
    <row r="7" spans="1:6" s="13" customFormat="1" ht="15.75">
      <c r="A7" s="31"/>
      <c r="B7" s="335" t="s">
        <v>1320</v>
      </c>
      <c r="C7" s="336">
        <v>45</v>
      </c>
      <c r="D7" s="337">
        <v>10</v>
      </c>
      <c r="E7" s="338">
        <v>171</v>
      </c>
      <c r="F7" s="32" t="s">
        <v>1323</v>
      </c>
    </row>
    <row r="8" spans="1:6" s="13" customFormat="1" ht="15.75">
      <c r="A8" s="31"/>
      <c r="B8" s="335" t="s">
        <v>1321</v>
      </c>
      <c r="C8" s="336">
        <v>11</v>
      </c>
      <c r="D8" s="337">
        <v>10</v>
      </c>
      <c r="E8" s="338">
        <v>41.8</v>
      </c>
      <c r="F8" s="32" t="s">
        <v>1323</v>
      </c>
    </row>
    <row r="9" spans="1:6" s="13" customFormat="1" ht="16.5" thickBot="1">
      <c r="A9" s="556" t="s">
        <v>1322</v>
      </c>
      <c r="B9" s="345"/>
      <c r="C9" s="345">
        <f>SUM(C4:C8)</f>
        <v>12433</v>
      </c>
      <c r="D9" s="346"/>
      <c r="E9" s="373">
        <f>SUM(E4:E8)</f>
        <v>51382.850000000006</v>
      </c>
      <c r="F9" s="40"/>
    </row>
    <row r="10" spans="1:6" s="13" customFormat="1" ht="15.75" thickBot="1">
      <c r="A10" s="276" t="s">
        <v>24</v>
      </c>
      <c r="B10" s="76"/>
      <c r="C10" s="112">
        <f>C3+C9</f>
        <v>22119</v>
      </c>
      <c r="D10" s="76"/>
      <c r="E10" s="113">
        <f>E3+E9</f>
        <v>307682.85</v>
      </c>
      <c r="F10" s="76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8" sqref="A8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1100</v>
      </c>
      <c r="B3" s="335" t="s">
        <v>1101</v>
      </c>
      <c r="C3" s="336">
        <v>20295</v>
      </c>
      <c r="D3" s="337">
        <v>10</v>
      </c>
      <c r="E3" s="339">
        <v>77683</v>
      </c>
      <c r="F3" s="32" t="s">
        <v>1372</v>
      </c>
    </row>
    <row r="4" spans="1:6" s="13" customFormat="1" ht="15.75">
      <c r="A4" s="31"/>
      <c r="B4" s="335" t="s">
        <v>1102</v>
      </c>
      <c r="C4" s="336">
        <v>17967</v>
      </c>
      <c r="D4" s="337">
        <v>10</v>
      </c>
      <c r="E4" s="339">
        <v>67629</v>
      </c>
      <c r="F4" s="32" t="s">
        <v>1372</v>
      </c>
    </row>
    <row r="5" spans="1:6" s="13" customFormat="1" ht="15.75">
      <c r="A5" s="31"/>
      <c r="B5" s="335">
        <v>348</v>
      </c>
      <c r="C5" s="336">
        <v>8223</v>
      </c>
      <c r="D5" s="337">
        <v>10</v>
      </c>
      <c r="E5" s="339">
        <v>31050</v>
      </c>
      <c r="F5" s="32" t="s">
        <v>1372</v>
      </c>
    </row>
    <row r="6" spans="1:6" s="13" customFormat="1" ht="15.75">
      <c r="A6" s="31"/>
      <c r="B6" s="335" t="s">
        <v>1103</v>
      </c>
      <c r="C6" s="336">
        <v>44486</v>
      </c>
      <c r="D6" s="337">
        <v>10</v>
      </c>
      <c r="E6" s="339">
        <v>169180</v>
      </c>
      <c r="F6" s="32" t="s">
        <v>1372</v>
      </c>
    </row>
    <row r="7" spans="1:6" s="20" customFormat="1" ht="12">
      <c r="A7" s="265" t="s">
        <v>12</v>
      </c>
      <c r="B7" s="402"/>
      <c r="C7" s="402">
        <v>90971</v>
      </c>
      <c r="D7" s="401"/>
      <c r="E7" s="403">
        <v>345542</v>
      </c>
      <c r="F7" s="17"/>
    </row>
    <row r="8" spans="1:6" s="13" customFormat="1" ht="15">
      <c r="A8" s="81"/>
      <c r="B8" s="82"/>
      <c r="C8" s="83"/>
      <c r="D8" s="82"/>
      <c r="E8" s="84"/>
      <c r="F8" s="82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8" sqref="E28"/>
    </sheetView>
  </sheetViews>
  <sheetFormatPr defaultColWidth="9.00390625" defaultRowHeight="12.75"/>
  <cols>
    <col min="1" max="1" width="18.25390625" style="0" customWidth="1"/>
    <col min="2" max="2" width="13.75390625" style="0" customWidth="1"/>
    <col min="3" max="3" width="13.625" style="0" customWidth="1"/>
    <col min="5" max="5" width="18.75390625" style="0" customWidth="1"/>
    <col min="6" max="6" width="21.875" style="54" customWidth="1"/>
  </cols>
  <sheetData>
    <row r="1" spans="1:6" ht="19.5" thickBot="1" thickTop="1">
      <c r="A1" s="597" t="s">
        <v>143</v>
      </c>
      <c r="B1" s="598"/>
      <c r="C1" s="598"/>
      <c r="D1" s="598"/>
      <c r="E1" s="598"/>
      <c r="F1" s="599"/>
    </row>
    <row r="2" spans="1:6" ht="29.2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ht="15.75">
      <c r="A3" s="356" t="s">
        <v>1424</v>
      </c>
      <c r="B3" s="505">
        <v>128</v>
      </c>
      <c r="C3" s="336">
        <v>8197</v>
      </c>
      <c r="D3" s="514">
        <v>10</v>
      </c>
      <c r="E3" s="339">
        <v>31149</v>
      </c>
      <c r="F3" s="517" t="s">
        <v>1440</v>
      </c>
    </row>
    <row r="4" spans="1:6" ht="15.75">
      <c r="A4" s="357"/>
      <c r="B4" s="505">
        <v>159</v>
      </c>
      <c r="C4" s="336">
        <v>57700</v>
      </c>
      <c r="D4" s="514">
        <v>10</v>
      </c>
      <c r="E4" s="339">
        <v>219260</v>
      </c>
      <c r="F4" s="448" t="s">
        <v>1440</v>
      </c>
    </row>
    <row r="5" spans="1:6" ht="15.75">
      <c r="A5" s="357"/>
      <c r="B5" s="505" t="s">
        <v>1425</v>
      </c>
      <c r="C5" s="336">
        <v>31833</v>
      </c>
      <c r="D5" s="514">
        <v>10</v>
      </c>
      <c r="E5" s="339">
        <v>120965.4</v>
      </c>
      <c r="F5" s="448" t="s">
        <v>1440</v>
      </c>
    </row>
    <row r="6" spans="1:6" ht="15.75">
      <c r="A6" s="357"/>
      <c r="B6" s="505" t="s">
        <v>1426</v>
      </c>
      <c r="C6" s="336">
        <v>5513</v>
      </c>
      <c r="D6" s="514">
        <v>10</v>
      </c>
      <c r="E6" s="339">
        <v>20949.2</v>
      </c>
      <c r="F6" s="448" t="s">
        <v>1440</v>
      </c>
    </row>
    <row r="7" spans="1:6" ht="15.75">
      <c r="A7" s="357"/>
      <c r="B7" s="505" t="s">
        <v>1427</v>
      </c>
      <c r="C7" s="336">
        <v>1786</v>
      </c>
      <c r="D7" s="514">
        <v>10</v>
      </c>
      <c r="E7" s="339">
        <v>6787</v>
      </c>
      <c r="F7" s="448" t="s">
        <v>1440</v>
      </c>
    </row>
    <row r="8" spans="1:6" ht="15.75">
      <c r="A8" s="357"/>
      <c r="B8" s="505" t="s">
        <v>1111</v>
      </c>
      <c r="C8" s="336">
        <v>3353</v>
      </c>
      <c r="D8" s="514">
        <v>10</v>
      </c>
      <c r="E8" s="339">
        <v>12741</v>
      </c>
      <c r="F8" s="448" t="s">
        <v>1440</v>
      </c>
    </row>
    <row r="9" spans="1:6" ht="15.75">
      <c r="A9" s="357"/>
      <c r="B9" s="505">
        <v>989</v>
      </c>
      <c r="C9" s="336">
        <v>12846</v>
      </c>
      <c r="D9" s="514">
        <v>10</v>
      </c>
      <c r="E9" s="339">
        <v>48815</v>
      </c>
      <c r="F9" s="448" t="s">
        <v>1440</v>
      </c>
    </row>
    <row r="10" spans="1:6" ht="15.75">
      <c r="A10" s="357"/>
      <c r="B10" s="505" t="s">
        <v>1428</v>
      </c>
      <c r="C10" s="336">
        <v>2734</v>
      </c>
      <c r="D10" s="514">
        <v>10</v>
      </c>
      <c r="E10" s="339">
        <v>10389</v>
      </c>
      <c r="F10" s="448" t="s">
        <v>1440</v>
      </c>
    </row>
    <row r="11" spans="1:6" ht="15.75">
      <c r="A11" s="357"/>
      <c r="B11" s="505" t="s">
        <v>1429</v>
      </c>
      <c r="C11" s="336">
        <v>1189</v>
      </c>
      <c r="D11" s="514">
        <v>10</v>
      </c>
      <c r="E11" s="339">
        <v>4518</v>
      </c>
      <c r="F11" s="448" t="s">
        <v>1440</v>
      </c>
    </row>
    <row r="12" spans="1:6" ht="15.75">
      <c r="A12" s="357"/>
      <c r="B12" s="505">
        <v>1063</v>
      </c>
      <c r="C12" s="336">
        <v>127676</v>
      </c>
      <c r="D12" s="514">
        <v>10</v>
      </c>
      <c r="E12" s="506">
        <v>485169</v>
      </c>
      <c r="F12" s="448" t="s">
        <v>1440</v>
      </c>
    </row>
    <row r="13" spans="1:6" ht="15.75">
      <c r="A13" s="357"/>
      <c r="B13" s="510" t="s">
        <v>1438</v>
      </c>
      <c r="C13" s="511">
        <v>108495</v>
      </c>
      <c r="D13" s="514">
        <v>10</v>
      </c>
      <c r="E13" s="512">
        <v>103070.3</v>
      </c>
      <c r="F13" s="448" t="s">
        <v>1440</v>
      </c>
    </row>
    <row r="14" spans="1:6" ht="15" customHeight="1">
      <c r="A14" s="357"/>
      <c r="B14" s="510" t="s">
        <v>1439</v>
      </c>
      <c r="C14" s="511">
        <v>4726</v>
      </c>
      <c r="D14" s="514">
        <v>10</v>
      </c>
      <c r="E14" s="512">
        <v>4489.7</v>
      </c>
      <c r="F14" s="448" t="s">
        <v>1440</v>
      </c>
    </row>
    <row r="15" spans="1:6" ht="15.75">
      <c r="A15" s="357"/>
      <c r="B15" s="505" t="s">
        <v>1430</v>
      </c>
      <c r="C15" s="336">
        <v>885</v>
      </c>
      <c r="D15" s="514">
        <v>10</v>
      </c>
      <c r="E15" s="339">
        <v>3363</v>
      </c>
      <c r="F15" s="448" t="s">
        <v>1440</v>
      </c>
    </row>
    <row r="16" spans="1:6" ht="15.75">
      <c r="A16" s="357"/>
      <c r="B16" s="513" t="s">
        <v>1431</v>
      </c>
      <c r="C16" s="511">
        <v>689</v>
      </c>
      <c r="D16" s="514">
        <v>10</v>
      </c>
      <c r="E16" s="512">
        <v>1309.1</v>
      </c>
      <c r="F16" s="448" t="s">
        <v>1440</v>
      </c>
    </row>
    <row r="17" spans="1:6" ht="15.75">
      <c r="A17" s="357"/>
      <c r="B17" s="505" t="s">
        <v>1432</v>
      </c>
      <c r="C17" s="336">
        <v>145287</v>
      </c>
      <c r="D17" s="514">
        <v>10</v>
      </c>
      <c r="E17" s="339">
        <v>552090.4</v>
      </c>
      <c r="F17" s="448" t="s">
        <v>1440</v>
      </c>
    </row>
    <row r="18" spans="1:6" ht="15.75">
      <c r="A18" s="357"/>
      <c r="B18" s="505" t="s">
        <v>1433</v>
      </c>
      <c r="C18" s="336">
        <v>14495</v>
      </c>
      <c r="D18" s="514">
        <v>10</v>
      </c>
      <c r="E18" s="339">
        <v>55081</v>
      </c>
      <c r="F18" s="448" t="s">
        <v>1440</v>
      </c>
    </row>
    <row r="19" spans="1:6" ht="15.75">
      <c r="A19" s="357"/>
      <c r="B19" s="505" t="s">
        <v>1434</v>
      </c>
      <c r="C19" s="336">
        <v>584</v>
      </c>
      <c r="D19" s="514">
        <v>14</v>
      </c>
      <c r="E19" s="339">
        <v>2219</v>
      </c>
      <c r="F19" s="448" t="s">
        <v>1440</v>
      </c>
    </row>
    <row r="20" spans="1:6" ht="15.75">
      <c r="A20" s="357"/>
      <c r="B20" s="505" t="s">
        <v>1435</v>
      </c>
      <c r="C20" s="336">
        <v>201</v>
      </c>
      <c r="D20" s="514">
        <v>14</v>
      </c>
      <c r="E20" s="338">
        <v>763.8</v>
      </c>
      <c r="F20" s="448" t="s">
        <v>1440</v>
      </c>
    </row>
    <row r="21" spans="1:6" ht="15.75">
      <c r="A21" s="357"/>
      <c r="B21" s="505" t="s">
        <v>1436</v>
      </c>
      <c r="C21" s="336">
        <v>506</v>
      </c>
      <c r="D21" s="514">
        <v>10</v>
      </c>
      <c r="E21" s="339">
        <v>1922.8</v>
      </c>
      <c r="F21" s="448" t="s">
        <v>1440</v>
      </c>
    </row>
    <row r="22" spans="1:6" ht="15.75">
      <c r="A22" s="357"/>
      <c r="B22" s="505">
        <v>1125</v>
      </c>
      <c r="C22" s="336">
        <v>58102</v>
      </c>
      <c r="D22" s="514">
        <v>10</v>
      </c>
      <c r="E22" s="339">
        <v>220788</v>
      </c>
      <c r="F22" s="448" t="s">
        <v>1440</v>
      </c>
    </row>
    <row r="23" spans="1:6" ht="15.75">
      <c r="A23" s="357"/>
      <c r="B23" s="505">
        <v>1126</v>
      </c>
      <c r="C23" s="336">
        <v>21730</v>
      </c>
      <c r="D23" s="514">
        <v>10</v>
      </c>
      <c r="E23" s="339">
        <v>82574</v>
      </c>
      <c r="F23" s="448" t="s">
        <v>1440</v>
      </c>
    </row>
    <row r="24" spans="1:6" ht="15.75">
      <c r="A24" s="357"/>
      <c r="B24" s="515" t="s">
        <v>1437</v>
      </c>
      <c r="C24" s="336">
        <v>1216</v>
      </c>
      <c r="D24" s="514">
        <v>10</v>
      </c>
      <c r="E24" s="339">
        <v>3648</v>
      </c>
      <c r="F24" s="448" t="s">
        <v>1440</v>
      </c>
    </row>
    <row r="25" spans="1:6" ht="15.75">
      <c r="A25" s="356"/>
      <c r="B25" s="515">
        <v>1133</v>
      </c>
      <c r="C25" s="336">
        <v>11685</v>
      </c>
      <c r="D25" s="337">
        <v>10</v>
      </c>
      <c r="E25" s="339">
        <v>44403</v>
      </c>
      <c r="F25" s="448" t="s">
        <v>1440</v>
      </c>
    </row>
    <row r="26" spans="1:6" ht="15.75">
      <c r="A26" s="357"/>
      <c r="B26" s="505">
        <v>1134</v>
      </c>
      <c r="C26" s="336">
        <v>22843</v>
      </c>
      <c r="D26" s="337">
        <v>10</v>
      </c>
      <c r="E26" s="339">
        <v>86803</v>
      </c>
      <c r="F26" s="448" t="s">
        <v>1440</v>
      </c>
    </row>
    <row r="27" spans="1:6" ht="15.75">
      <c r="A27" s="357"/>
      <c r="B27" s="505">
        <v>1135</v>
      </c>
      <c r="C27" s="336">
        <v>817</v>
      </c>
      <c r="D27" s="337">
        <v>10</v>
      </c>
      <c r="E27" s="339">
        <v>3105</v>
      </c>
      <c r="F27" s="299" t="s">
        <v>1440</v>
      </c>
    </row>
    <row r="28" spans="1:6" ht="15.75">
      <c r="A28" s="507" t="s">
        <v>361</v>
      </c>
      <c r="B28" s="508"/>
      <c r="C28" s="509">
        <v>645088</v>
      </c>
      <c r="D28" s="374"/>
      <c r="E28" s="516">
        <f>SUM(E3:E27)</f>
        <v>2126372.7</v>
      </c>
      <c r="F28" s="300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52">
      <selection activeCell="A76" sqref="A76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31.5">
      <c r="A3" s="27" t="s">
        <v>1232</v>
      </c>
      <c r="B3" s="428" t="s">
        <v>1233</v>
      </c>
      <c r="C3" s="428">
        <v>4378</v>
      </c>
      <c r="D3" s="429">
        <v>10</v>
      </c>
      <c r="E3" s="430">
        <v>2495</v>
      </c>
      <c r="F3" s="28" t="s">
        <v>1244</v>
      </c>
    </row>
    <row r="4" spans="1:6" s="13" customFormat="1" ht="31.5">
      <c r="A4" s="31"/>
      <c r="B4" s="349" t="s">
        <v>1234</v>
      </c>
      <c r="C4" s="349">
        <v>1453</v>
      </c>
      <c r="D4" s="337">
        <v>10</v>
      </c>
      <c r="E4" s="349">
        <v>828</v>
      </c>
      <c r="F4" s="32" t="s">
        <v>1244</v>
      </c>
    </row>
    <row r="5" spans="1:6" s="13" customFormat="1" ht="15.75">
      <c r="A5" s="31"/>
      <c r="B5" s="349">
        <v>754</v>
      </c>
      <c r="C5" s="349">
        <v>11050</v>
      </c>
      <c r="D5" s="337">
        <v>10</v>
      </c>
      <c r="E5" s="399">
        <v>41990</v>
      </c>
      <c r="F5" s="32" t="s">
        <v>1244</v>
      </c>
    </row>
    <row r="6" spans="1:6" s="13" customFormat="1" ht="15.75">
      <c r="A6" s="31"/>
      <c r="B6" s="349">
        <v>757</v>
      </c>
      <c r="C6" s="349">
        <v>40479</v>
      </c>
      <c r="D6" s="337">
        <v>10</v>
      </c>
      <c r="E6" s="399">
        <v>153820</v>
      </c>
      <c r="F6" s="32" t="s">
        <v>1244</v>
      </c>
    </row>
    <row r="7" spans="1:6" s="13" customFormat="1" ht="15.75">
      <c r="A7" s="31"/>
      <c r="B7" s="349">
        <v>758</v>
      </c>
      <c r="C7" s="349">
        <v>1786</v>
      </c>
      <c r="D7" s="337">
        <v>10</v>
      </c>
      <c r="E7" s="399">
        <v>6787</v>
      </c>
      <c r="F7" s="32" t="s">
        <v>1244</v>
      </c>
    </row>
    <row r="8" spans="1:6" s="13" customFormat="1" ht="15.75">
      <c r="A8" s="31"/>
      <c r="B8" s="349">
        <v>759</v>
      </c>
      <c r="C8" s="349">
        <v>8538</v>
      </c>
      <c r="D8" s="337">
        <v>10</v>
      </c>
      <c r="E8" s="399">
        <v>32444</v>
      </c>
      <c r="F8" s="32" t="s">
        <v>1244</v>
      </c>
    </row>
    <row r="9" spans="1:6" s="13" customFormat="1" ht="15.75">
      <c r="A9" s="31"/>
      <c r="B9" s="349">
        <v>762</v>
      </c>
      <c r="C9" s="349">
        <v>2664</v>
      </c>
      <c r="D9" s="337">
        <v>14</v>
      </c>
      <c r="E9" s="399">
        <v>7992</v>
      </c>
      <c r="F9" s="32" t="s">
        <v>1244</v>
      </c>
    </row>
    <row r="10" spans="1:6" s="13" customFormat="1" ht="15.75">
      <c r="A10" s="31"/>
      <c r="B10" s="349">
        <v>763</v>
      </c>
      <c r="C10" s="349">
        <v>2309</v>
      </c>
      <c r="D10" s="337">
        <v>10</v>
      </c>
      <c r="E10" s="399">
        <v>8774</v>
      </c>
      <c r="F10" s="32" t="s">
        <v>1244</v>
      </c>
    </row>
    <row r="11" spans="1:6" ht="15.75">
      <c r="A11" s="31"/>
      <c r="B11" s="349">
        <v>764</v>
      </c>
      <c r="C11" s="349">
        <v>11413</v>
      </c>
      <c r="D11" s="337">
        <v>10</v>
      </c>
      <c r="E11" s="399">
        <v>43369</v>
      </c>
      <c r="F11" s="32" t="s">
        <v>1244</v>
      </c>
    </row>
    <row r="12" spans="1:6" ht="15.75">
      <c r="A12" s="31"/>
      <c r="B12" s="349">
        <v>765</v>
      </c>
      <c r="C12" s="349">
        <v>339</v>
      </c>
      <c r="D12" s="337">
        <v>14</v>
      </c>
      <c r="E12" s="399">
        <v>1017</v>
      </c>
      <c r="F12" s="32" t="s">
        <v>1244</v>
      </c>
    </row>
    <row r="13" spans="1:6" ht="15.75">
      <c r="A13" s="31"/>
      <c r="B13" s="349">
        <v>766</v>
      </c>
      <c r="C13" s="349">
        <v>3810</v>
      </c>
      <c r="D13" s="337">
        <v>10</v>
      </c>
      <c r="E13" s="399">
        <v>14478</v>
      </c>
      <c r="F13" s="32" t="s">
        <v>1244</v>
      </c>
    </row>
    <row r="14" spans="1:6" ht="15.75">
      <c r="A14" s="31"/>
      <c r="B14" s="349">
        <v>768</v>
      </c>
      <c r="C14" s="349">
        <v>6960</v>
      </c>
      <c r="D14" s="337">
        <v>10</v>
      </c>
      <c r="E14" s="399">
        <v>26448</v>
      </c>
      <c r="F14" s="32" t="s">
        <v>1244</v>
      </c>
    </row>
    <row r="15" spans="1:6" ht="15.75">
      <c r="A15" s="31"/>
      <c r="B15" s="349">
        <v>769</v>
      </c>
      <c r="C15" s="349">
        <v>5089</v>
      </c>
      <c r="D15" s="337">
        <v>10</v>
      </c>
      <c r="E15" s="399">
        <v>19338</v>
      </c>
      <c r="F15" s="32" t="s">
        <v>1244</v>
      </c>
    </row>
    <row r="16" spans="1:6" ht="15.75">
      <c r="A16" s="31"/>
      <c r="B16" s="349">
        <v>770</v>
      </c>
      <c r="C16" s="349">
        <v>384</v>
      </c>
      <c r="D16" s="337">
        <v>10</v>
      </c>
      <c r="E16" s="399">
        <v>1459</v>
      </c>
      <c r="F16" s="32" t="s">
        <v>1244</v>
      </c>
    </row>
    <row r="17" spans="1:6" ht="15.75">
      <c r="A17" s="31"/>
      <c r="B17" s="349">
        <v>771</v>
      </c>
      <c r="C17" s="349">
        <v>11925</v>
      </c>
      <c r="D17" s="337">
        <v>10</v>
      </c>
      <c r="E17" s="399">
        <v>45315</v>
      </c>
      <c r="F17" s="32" t="s">
        <v>1244</v>
      </c>
    </row>
    <row r="18" spans="1:6" ht="15.75">
      <c r="A18" s="31"/>
      <c r="B18" s="349">
        <v>772</v>
      </c>
      <c r="C18" s="349">
        <v>2465</v>
      </c>
      <c r="D18" s="337">
        <v>14</v>
      </c>
      <c r="E18" s="399">
        <v>7395</v>
      </c>
      <c r="F18" s="32" t="s">
        <v>1244</v>
      </c>
    </row>
    <row r="19" spans="1:6" ht="15.75">
      <c r="A19" s="31"/>
      <c r="B19" s="349">
        <v>774</v>
      </c>
      <c r="C19" s="349">
        <v>3725</v>
      </c>
      <c r="D19" s="337">
        <v>14</v>
      </c>
      <c r="E19" s="399">
        <v>11175</v>
      </c>
      <c r="F19" s="32" t="s">
        <v>1244</v>
      </c>
    </row>
    <row r="20" spans="1:6" ht="15.75">
      <c r="A20" s="31"/>
      <c r="B20" s="349">
        <v>775</v>
      </c>
      <c r="C20" s="349">
        <v>578</v>
      </c>
      <c r="D20" s="337">
        <v>14</v>
      </c>
      <c r="E20" s="399">
        <v>1734</v>
      </c>
      <c r="F20" s="32" t="s">
        <v>1244</v>
      </c>
    </row>
    <row r="21" spans="1:6" ht="15.75">
      <c r="A21" s="31"/>
      <c r="B21" s="349">
        <v>780</v>
      </c>
      <c r="C21" s="349">
        <v>3059</v>
      </c>
      <c r="D21" s="337">
        <v>14</v>
      </c>
      <c r="E21" s="399">
        <v>9177</v>
      </c>
      <c r="F21" s="32" t="s">
        <v>1244</v>
      </c>
    </row>
    <row r="22" spans="1:6" ht="15.75">
      <c r="A22" s="31"/>
      <c r="B22" s="349">
        <v>789</v>
      </c>
      <c r="C22" s="349">
        <v>175801</v>
      </c>
      <c r="D22" s="337">
        <v>10</v>
      </c>
      <c r="E22" s="399">
        <v>668044</v>
      </c>
      <c r="F22" s="32" t="s">
        <v>1244</v>
      </c>
    </row>
    <row r="23" spans="1:6" ht="15.75">
      <c r="A23" s="31"/>
      <c r="B23" s="349">
        <v>790</v>
      </c>
      <c r="C23" s="349">
        <v>250</v>
      </c>
      <c r="D23" s="337">
        <v>10</v>
      </c>
      <c r="E23" s="349">
        <v>950</v>
      </c>
      <c r="F23" s="32" t="s">
        <v>1244</v>
      </c>
    </row>
    <row r="24" spans="1:6" ht="15.75">
      <c r="A24" s="31"/>
      <c r="B24" s="349">
        <v>792</v>
      </c>
      <c r="C24" s="349">
        <v>51400</v>
      </c>
      <c r="D24" s="337">
        <v>10</v>
      </c>
      <c r="E24" s="399">
        <v>195320</v>
      </c>
      <c r="F24" s="32" t="s">
        <v>1244</v>
      </c>
    </row>
    <row r="25" spans="1:6" ht="15.75">
      <c r="A25" s="31"/>
      <c r="B25" s="349">
        <v>797</v>
      </c>
      <c r="C25" s="349">
        <v>9426</v>
      </c>
      <c r="D25" s="337">
        <v>10</v>
      </c>
      <c r="E25" s="399">
        <v>35819</v>
      </c>
      <c r="F25" s="32" t="s">
        <v>1244</v>
      </c>
    </row>
    <row r="26" spans="1:6" ht="15.75">
      <c r="A26" s="31"/>
      <c r="B26" s="349">
        <v>798</v>
      </c>
      <c r="C26" s="349">
        <v>12491</v>
      </c>
      <c r="D26" s="337">
        <v>10</v>
      </c>
      <c r="E26" s="399">
        <v>47466</v>
      </c>
      <c r="F26" s="32" t="s">
        <v>1244</v>
      </c>
    </row>
    <row r="27" spans="1:6" ht="15.75">
      <c r="A27" s="72"/>
      <c r="B27" s="349">
        <v>799</v>
      </c>
      <c r="C27" s="349">
        <v>12331</v>
      </c>
      <c r="D27" s="337">
        <v>10</v>
      </c>
      <c r="E27" s="399">
        <v>46858</v>
      </c>
      <c r="F27" s="32" t="s">
        <v>1244</v>
      </c>
    </row>
    <row r="28" spans="1:6" ht="15.75">
      <c r="A28" s="72"/>
      <c r="B28" s="349">
        <v>800</v>
      </c>
      <c r="C28" s="349">
        <v>835</v>
      </c>
      <c r="D28" s="337">
        <v>14</v>
      </c>
      <c r="E28" s="399">
        <v>2505</v>
      </c>
      <c r="F28" s="32" t="s">
        <v>1244</v>
      </c>
    </row>
    <row r="29" spans="1:6" ht="15.75">
      <c r="A29" s="72"/>
      <c r="B29" s="349">
        <v>801</v>
      </c>
      <c r="C29" s="349">
        <v>27276</v>
      </c>
      <c r="D29" s="337">
        <v>10</v>
      </c>
      <c r="E29" s="399">
        <v>103649</v>
      </c>
      <c r="F29" s="32" t="s">
        <v>1244</v>
      </c>
    </row>
    <row r="30" spans="1:6" ht="15.75">
      <c r="A30" s="72"/>
      <c r="B30" s="349">
        <v>804</v>
      </c>
      <c r="C30" s="349">
        <v>162</v>
      </c>
      <c r="D30" s="337">
        <v>10</v>
      </c>
      <c r="E30" s="349">
        <v>616</v>
      </c>
      <c r="F30" s="32" t="s">
        <v>1244</v>
      </c>
    </row>
    <row r="31" spans="1:6" ht="15.75">
      <c r="A31" s="72"/>
      <c r="B31" s="349">
        <v>805</v>
      </c>
      <c r="C31" s="349">
        <v>3931</v>
      </c>
      <c r="D31" s="337">
        <v>10</v>
      </c>
      <c r="E31" s="399">
        <v>14938</v>
      </c>
      <c r="F31" s="32" t="s">
        <v>1244</v>
      </c>
    </row>
    <row r="32" spans="1:6" ht="15.75">
      <c r="A32" s="72"/>
      <c r="B32" s="349">
        <v>816</v>
      </c>
      <c r="C32" s="349">
        <v>9092</v>
      </c>
      <c r="D32" s="337">
        <v>10</v>
      </c>
      <c r="E32" s="399">
        <v>34550</v>
      </c>
      <c r="F32" s="32" t="s">
        <v>1244</v>
      </c>
    </row>
    <row r="33" spans="1:6" ht="15.75">
      <c r="A33" s="72"/>
      <c r="B33" s="349">
        <v>820</v>
      </c>
      <c r="C33" s="349">
        <v>905</v>
      </c>
      <c r="D33" s="337">
        <v>10</v>
      </c>
      <c r="E33" s="399">
        <v>3439</v>
      </c>
      <c r="F33" s="32" t="s">
        <v>1244</v>
      </c>
    </row>
    <row r="34" spans="1:6" ht="15.75">
      <c r="A34" s="72"/>
      <c r="B34" s="349">
        <v>821</v>
      </c>
      <c r="C34" s="349">
        <v>1421</v>
      </c>
      <c r="D34" s="337">
        <v>10</v>
      </c>
      <c r="E34" s="399">
        <v>5400</v>
      </c>
      <c r="F34" s="32" t="s">
        <v>1244</v>
      </c>
    </row>
    <row r="35" spans="1:6" ht="15.75">
      <c r="A35" s="72"/>
      <c r="B35" s="349">
        <v>824</v>
      </c>
      <c r="C35" s="349">
        <v>1645</v>
      </c>
      <c r="D35" s="337">
        <v>10</v>
      </c>
      <c r="E35" s="399">
        <v>6251</v>
      </c>
      <c r="F35" s="32" t="s">
        <v>1244</v>
      </c>
    </row>
    <row r="36" spans="1:6" ht="15.75">
      <c r="A36" s="72"/>
      <c r="B36" s="349" t="s">
        <v>1235</v>
      </c>
      <c r="C36" s="349">
        <v>57554</v>
      </c>
      <c r="D36" s="337">
        <v>10</v>
      </c>
      <c r="E36" s="399">
        <v>218705</v>
      </c>
      <c r="F36" s="32" t="s">
        <v>1244</v>
      </c>
    </row>
    <row r="37" spans="1:6" ht="15.75">
      <c r="A37" s="72"/>
      <c r="B37" s="349" t="s">
        <v>1236</v>
      </c>
      <c r="C37" s="349">
        <v>3991</v>
      </c>
      <c r="D37" s="337">
        <v>10</v>
      </c>
      <c r="E37" s="399">
        <v>15166</v>
      </c>
      <c r="F37" s="32" t="s">
        <v>1244</v>
      </c>
    </row>
    <row r="38" spans="1:6" ht="15.75">
      <c r="A38" s="72"/>
      <c r="B38" s="349" t="s">
        <v>1237</v>
      </c>
      <c r="C38" s="349">
        <v>174</v>
      </c>
      <c r="D38" s="337">
        <v>10</v>
      </c>
      <c r="E38" s="349">
        <v>666</v>
      </c>
      <c r="F38" s="32" t="s">
        <v>1244</v>
      </c>
    </row>
    <row r="39" spans="1:6" ht="15.75">
      <c r="A39" s="72"/>
      <c r="B39" s="349">
        <v>833</v>
      </c>
      <c r="C39" s="349">
        <v>359</v>
      </c>
      <c r="D39" s="337">
        <v>14</v>
      </c>
      <c r="E39" s="399">
        <v>1077</v>
      </c>
      <c r="F39" s="32" t="s">
        <v>1244</v>
      </c>
    </row>
    <row r="40" spans="1:6" ht="15.75">
      <c r="A40" s="72"/>
      <c r="B40" s="349" t="s">
        <v>1238</v>
      </c>
      <c r="C40" s="349">
        <v>10905</v>
      </c>
      <c r="D40" s="337">
        <v>10</v>
      </c>
      <c r="E40" s="399">
        <v>41439</v>
      </c>
      <c r="F40" s="32" t="s">
        <v>1244</v>
      </c>
    </row>
    <row r="41" spans="1:6" ht="15.75">
      <c r="A41" s="72"/>
      <c r="B41" s="349">
        <v>835</v>
      </c>
      <c r="C41" s="349">
        <v>8887</v>
      </c>
      <c r="D41" s="337">
        <v>10</v>
      </c>
      <c r="E41" s="399">
        <v>33771</v>
      </c>
      <c r="F41" s="32" t="s">
        <v>1244</v>
      </c>
    </row>
    <row r="42" spans="1:6" ht="15.75">
      <c r="A42" s="72"/>
      <c r="B42" s="349">
        <v>836</v>
      </c>
      <c r="C42" s="349">
        <v>759</v>
      </c>
      <c r="D42" s="337">
        <v>10</v>
      </c>
      <c r="E42" s="399">
        <v>2884</v>
      </c>
      <c r="F42" s="32" t="s">
        <v>1244</v>
      </c>
    </row>
    <row r="43" spans="1:6" ht="15.75">
      <c r="A43" s="72"/>
      <c r="B43" s="349">
        <v>839</v>
      </c>
      <c r="C43" s="349">
        <v>32322</v>
      </c>
      <c r="D43" s="337">
        <v>10</v>
      </c>
      <c r="E43" s="399">
        <v>122824</v>
      </c>
      <c r="F43" s="32" t="s">
        <v>1244</v>
      </c>
    </row>
    <row r="44" spans="1:6" ht="15.75">
      <c r="A44" s="72"/>
      <c r="B44" s="349" t="s">
        <v>1239</v>
      </c>
      <c r="C44" s="349">
        <v>61614</v>
      </c>
      <c r="D44" s="337">
        <v>10</v>
      </c>
      <c r="E44" s="399">
        <v>234133.6</v>
      </c>
      <c r="F44" s="32" t="s">
        <v>1244</v>
      </c>
    </row>
    <row r="45" spans="1:6" ht="15.75">
      <c r="A45" s="72"/>
      <c r="B45" s="349" t="s">
        <v>1240</v>
      </c>
      <c r="C45" s="349">
        <v>253</v>
      </c>
      <c r="D45" s="337">
        <v>10</v>
      </c>
      <c r="E45" s="349">
        <v>961.4</v>
      </c>
      <c r="F45" s="32" t="s">
        <v>1244</v>
      </c>
    </row>
    <row r="46" spans="1:6" ht="15.75">
      <c r="A46" s="72"/>
      <c r="B46" s="349">
        <v>843</v>
      </c>
      <c r="C46" s="349">
        <v>355</v>
      </c>
      <c r="D46" s="337">
        <v>14</v>
      </c>
      <c r="E46" s="399">
        <v>1065</v>
      </c>
      <c r="F46" s="32" t="s">
        <v>1244</v>
      </c>
    </row>
    <row r="47" spans="1:6" ht="15.75">
      <c r="A47" s="72"/>
      <c r="B47" s="349">
        <v>845</v>
      </c>
      <c r="C47" s="349">
        <v>816</v>
      </c>
      <c r="D47" s="337">
        <v>14</v>
      </c>
      <c r="E47" s="399">
        <v>2448</v>
      </c>
      <c r="F47" s="32" t="s">
        <v>1244</v>
      </c>
    </row>
    <row r="48" spans="1:6" ht="15.75">
      <c r="A48" s="72"/>
      <c r="B48" s="349">
        <v>847</v>
      </c>
      <c r="C48" s="349">
        <v>4619</v>
      </c>
      <c r="D48" s="337">
        <v>14</v>
      </c>
      <c r="E48" s="399">
        <v>13857</v>
      </c>
      <c r="F48" s="32" t="s">
        <v>1244</v>
      </c>
    </row>
    <row r="49" spans="1:6" ht="15.75">
      <c r="A49" s="72"/>
      <c r="B49" s="349">
        <v>849</v>
      </c>
      <c r="C49" s="349">
        <v>10252</v>
      </c>
      <c r="D49" s="337">
        <v>10</v>
      </c>
      <c r="E49" s="399">
        <v>38958</v>
      </c>
      <c r="F49" s="32" t="s">
        <v>1244</v>
      </c>
    </row>
    <row r="50" spans="1:6" ht="15.75">
      <c r="A50" s="72"/>
      <c r="B50" s="349">
        <v>850</v>
      </c>
      <c r="C50" s="349">
        <v>220</v>
      </c>
      <c r="D50" s="337">
        <v>10</v>
      </c>
      <c r="E50" s="349">
        <v>836</v>
      </c>
      <c r="F50" s="32" t="s">
        <v>1244</v>
      </c>
    </row>
    <row r="51" spans="1:6" ht="15.75">
      <c r="A51" s="72"/>
      <c r="B51" s="349">
        <v>851</v>
      </c>
      <c r="C51" s="349">
        <v>5033</v>
      </c>
      <c r="D51" s="337">
        <v>10</v>
      </c>
      <c r="E51" s="399">
        <v>19125</v>
      </c>
      <c r="F51" s="32" t="s">
        <v>1244</v>
      </c>
    </row>
    <row r="52" spans="1:6" ht="15.75">
      <c r="A52" s="72"/>
      <c r="B52" s="349" t="s">
        <v>1241</v>
      </c>
      <c r="C52" s="349">
        <v>1055</v>
      </c>
      <c r="D52" s="337">
        <v>10</v>
      </c>
      <c r="E52" s="399">
        <v>4009</v>
      </c>
      <c r="F52" s="32" t="s">
        <v>1244</v>
      </c>
    </row>
    <row r="53" spans="1:6" ht="15.75">
      <c r="A53" s="72"/>
      <c r="B53" s="349" t="s">
        <v>1242</v>
      </c>
      <c r="C53" s="349">
        <v>10518</v>
      </c>
      <c r="D53" s="337">
        <v>14</v>
      </c>
      <c r="E53" s="399">
        <v>31554</v>
      </c>
      <c r="F53" s="32" t="s">
        <v>1244</v>
      </c>
    </row>
    <row r="54" spans="1:6" ht="15.75">
      <c r="A54" s="72"/>
      <c r="B54" s="349">
        <v>1274</v>
      </c>
      <c r="C54" s="349">
        <v>3276</v>
      </c>
      <c r="D54" s="337">
        <v>14</v>
      </c>
      <c r="E54" s="399">
        <v>9828</v>
      </c>
      <c r="F54" s="32" t="s">
        <v>1244</v>
      </c>
    </row>
    <row r="55" spans="1:6" ht="15.75">
      <c r="A55" s="72"/>
      <c r="B55" s="349">
        <v>1278</v>
      </c>
      <c r="C55" s="349">
        <v>2639</v>
      </c>
      <c r="D55" s="337">
        <v>14</v>
      </c>
      <c r="E55" s="399">
        <v>7917</v>
      </c>
      <c r="F55" s="32" t="s">
        <v>1244</v>
      </c>
    </row>
    <row r="56" spans="1:6" ht="15.75">
      <c r="A56" s="72"/>
      <c r="B56" s="349">
        <v>1279</v>
      </c>
      <c r="C56" s="349">
        <v>11481</v>
      </c>
      <c r="D56" s="337">
        <v>10</v>
      </c>
      <c r="E56" s="399">
        <v>43628</v>
      </c>
      <c r="F56" s="32" t="s">
        <v>1244</v>
      </c>
    </row>
    <row r="57" spans="1:6" ht="15.75">
      <c r="A57" s="72"/>
      <c r="B57" s="349">
        <v>1280</v>
      </c>
      <c r="C57" s="349">
        <v>26311</v>
      </c>
      <c r="D57" s="337">
        <v>10</v>
      </c>
      <c r="E57" s="399">
        <v>99982</v>
      </c>
      <c r="F57" s="32" t="s">
        <v>1244</v>
      </c>
    </row>
    <row r="58" spans="1:6" ht="15.75">
      <c r="A58" s="72"/>
      <c r="B58" s="349">
        <v>1284</v>
      </c>
      <c r="C58" s="349">
        <v>47263</v>
      </c>
      <c r="D58" s="337">
        <v>10</v>
      </c>
      <c r="E58" s="399">
        <v>179599</v>
      </c>
      <c r="F58" s="32" t="s">
        <v>1244</v>
      </c>
    </row>
    <row r="59" spans="1:6" ht="15.75">
      <c r="A59" s="72"/>
      <c r="B59" s="349">
        <v>1287</v>
      </c>
      <c r="C59" s="349">
        <v>12387</v>
      </c>
      <c r="D59" s="337">
        <v>10</v>
      </c>
      <c r="E59" s="399">
        <v>47071</v>
      </c>
      <c r="F59" s="32" t="s">
        <v>1244</v>
      </c>
    </row>
    <row r="60" spans="1:6" ht="15.75">
      <c r="A60" s="72"/>
      <c r="B60" s="349">
        <v>1288</v>
      </c>
      <c r="C60" s="349">
        <v>5831</v>
      </c>
      <c r="D60" s="337">
        <v>10</v>
      </c>
      <c r="E60" s="399">
        <v>22158</v>
      </c>
      <c r="F60" s="32" t="s">
        <v>1244</v>
      </c>
    </row>
    <row r="61" spans="1:6" ht="15.75">
      <c r="A61" s="72"/>
      <c r="B61" s="349">
        <v>1291</v>
      </c>
      <c r="C61" s="349">
        <v>8027</v>
      </c>
      <c r="D61" s="337">
        <v>10</v>
      </c>
      <c r="E61" s="399">
        <v>30503</v>
      </c>
      <c r="F61" s="32" t="s">
        <v>1244</v>
      </c>
    </row>
    <row r="62" spans="1:6" ht="15.75">
      <c r="A62" s="72"/>
      <c r="B62" s="349">
        <v>1292</v>
      </c>
      <c r="C62" s="349">
        <v>2185</v>
      </c>
      <c r="D62" s="337">
        <v>10</v>
      </c>
      <c r="E62" s="399">
        <v>6555</v>
      </c>
      <c r="F62" s="32" t="s">
        <v>1244</v>
      </c>
    </row>
    <row r="63" spans="1:6" ht="15.75">
      <c r="A63" s="173"/>
      <c r="B63" s="352" t="s">
        <v>1243</v>
      </c>
      <c r="C63" s="352">
        <v>212</v>
      </c>
      <c r="D63" s="353">
        <v>14</v>
      </c>
      <c r="E63" s="352">
        <v>636</v>
      </c>
      <c r="F63" s="211" t="s">
        <v>1244</v>
      </c>
    </row>
    <row r="64" spans="1:6" ht="12.75">
      <c r="A64" s="180" t="s">
        <v>12</v>
      </c>
      <c r="B64" s="180"/>
      <c r="C64" s="180">
        <f>SUM(C3:C63)</f>
        <v>758668</v>
      </c>
      <c r="D64" s="180"/>
      <c r="E64" s="431">
        <f>SUM(E3:E63)</f>
        <v>2833196</v>
      </c>
      <c r="F64" s="180"/>
    </row>
    <row r="65" spans="1:6" ht="15.75">
      <c r="A65" s="169"/>
      <c r="B65" s="387">
        <v>1328</v>
      </c>
      <c r="C65" s="387">
        <v>4351</v>
      </c>
      <c r="D65" s="388">
        <v>10</v>
      </c>
      <c r="E65" s="444">
        <v>7396700</v>
      </c>
      <c r="F65" s="220" t="s">
        <v>1311</v>
      </c>
    </row>
    <row r="66" spans="1:6" ht="15.75">
      <c r="A66" s="72"/>
      <c r="B66" s="390">
        <v>1344</v>
      </c>
      <c r="C66" s="390">
        <v>1302</v>
      </c>
      <c r="D66" s="386">
        <v>10</v>
      </c>
      <c r="E66" s="443">
        <v>2213400</v>
      </c>
      <c r="F66" s="448" t="s">
        <v>1311</v>
      </c>
    </row>
    <row r="67" spans="1:6" ht="15.75">
      <c r="A67" s="72"/>
      <c r="B67" s="390">
        <v>1345</v>
      </c>
      <c r="C67" s="390">
        <v>1304</v>
      </c>
      <c r="D67" s="386">
        <v>10</v>
      </c>
      <c r="E67" s="443">
        <v>2216800</v>
      </c>
      <c r="F67" s="448" t="s">
        <v>1311</v>
      </c>
    </row>
    <row r="68" spans="1:6" ht="15.75">
      <c r="A68" s="72"/>
      <c r="B68" s="448" t="s">
        <v>1309</v>
      </c>
      <c r="C68" s="390">
        <v>2605</v>
      </c>
      <c r="D68" s="386">
        <v>10</v>
      </c>
      <c r="E68" s="443">
        <v>4428500</v>
      </c>
      <c r="F68" s="448" t="s">
        <v>1311</v>
      </c>
    </row>
    <row r="69" spans="1:6" ht="15.75">
      <c r="A69" s="72"/>
      <c r="B69" s="448" t="s">
        <v>1310</v>
      </c>
      <c r="C69" s="390">
        <v>429</v>
      </c>
      <c r="D69" s="386">
        <v>10</v>
      </c>
      <c r="E69" s="443">
        <v>729300</v>
      </c>
      <c r="F69" s="448" t="s">
        <v>1311</v>
      </c>
    </row>
    <row r="70" spans="1:6" ht="15.75">
      <c r="A70" s="72"/>
      <c r="B70" s="390">
        <v>1380</v>
      </c>
      <c r="C70" s="390">
        <v>455</v>
      </c>
      <c r="D70" s="386">
        <v>10</v>
      </c>
      <c r="E70" s="443">
        <v>773500</v>
      </c>
      <c r="F70" s="448" t="s">
        <v>1311</v>
      </c>
    </row>
    <row r="71" spans="1:6" ht="15.75">
      <c r="A71" s="72"/>
      <c r="B71" s="390">
        <v>1381</v>
      </c>
      <c r="C71" s="390">
        <v>654</v>
      </c>
      <c r="D71" s="386">
        <v>10</v>
      </c>
      <c r="E71" s="443">
        <v>1111800</v>
      </c>
      <c r="F71" s="448" t="s">
        <v>1311</v>
      </c>
    </row>
    <row r="72" spans="1:6" ht="15.75">
      <c r="A72" s="72"/>
      <c r="B72" s="390">
        <v>1384</v>
      </c>
      <c r="C72" s="390">
        <v>1335</v>
      </c>
      <c r="D72" s="386">
        <v>10</v>
      </c>
      <c r="E72" s="443">
        <v>2269500</v>
      </c>
      <c r="F72" s="448" t="s">
        <v>1311</v>
      </c>
    </row>
    <row r="73" spans="1:6" ht="15.75">
      <c r="A73" s="173"/>
      <c r="B73" s="445">
        <v>1389</v>
      </c>
      <c r="C73" s="445">
        <v>123</v>
      </c>
      <c r="D73" s="446">
        <v>10</v>
      </c>
      <c r="E73" s="447">
        <v>209100</v>
      </c>
      <c r="F73" s="299" t="s">
        <v>1311</v>
      </c>
    </row>
    <row r="74" spans="1:6" ht="13.5" thickBot="1">
      <c r="A74" s="169" t="s">
        <v>12</v>
      </c>
      <c r="B74" s="169"/>
      <c r="C74" s="169">
        <f>SUM(C65:C73)</f>
        <v>12558</v>
      </c>
      <c r="D74" s="169"/>
      <c r="E74" s="596">
        <f>SUM(E65:E73)</f>
        <v>21348600</v>
      </c>
      <c r="F74" s="169"/>
    </row>
    <row r="75" spans="1:6" ht="13.5" thickBot="1">
      <c r="A75" s="147" t="s">
        <v>24</v>
      </c>
      <c r="B75" s="147"/>
      <c r="C75" s="147">
        <f>C64+C74</f>
        <v>771226</v>
      </c>
      <c r="D75" s="147"/>
      <c r="E75" s="595">
        <f>E64+E74</f>
        <v>24181796</v>
      </c>
      <c r="F75" s="14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22" sqref="G22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1392</v>
      </c>
      <c r="B3" s="335" t="s">
        <v>1393</v>
      </c>
      <c r="C3" s="336">
        <v>28</v>
      </c>
      <c r="D3" s="337">
        <v>10</v>
      </c>
      <c r="E3" s="475">
        <v>84</v>
      </c>
      <c r="F3" s="32"/>
    </row>
    <row r="4" spans="1:6" s="13" customFormat="1" ht="15.75">
      <c r="A4" s="31"/>
      <c r="B4" s="335">
        <v>2354</v>
      </c>
      <c r="C4" s="336">
        <v>145</v>
      </c>
      <c r="D4" s="337">
        <v>10</v>
      </c>
      <c r="E4" s="475">
        <v>551</v>
      </c>
      <c r="F4" s="32"/>
    </row>
    <row r="5" spans="1:6" s="13" customFormat="1" ht="15.75">
      <c r="A5" s="31"/>
      <c r="B5" s="335" t="s">
        <v>1394</v>
      </c>
      <c r="C5" s="336">
        <v>3784</v>
      </c>
      <c r="D5" s="337">
        <v>10</v>
      </c>
      <c r="E5" s="475">
        <v>14379</v>
      </c>
      <c r="F5" s="32"/>
    </row>
    <row r="6" spans="1:6" s="22" customFormat="1" ht="11.25">
      <c r="A6" s="456" t="s">
        <v>12</v>
      </c>
      <c r="B6" s="476"/>
      <c r="C6" s="476">
        <v>3957</v>
      </c>
      <c r="D6" s="477"/>
      <c r="E6" s="478">
        <v>15014</v>
      </c>
      <c r="F6" s="459"/>
    </row>
    <row r="7" spans="1:6" s="13" customFormat="1" ht="15">
      <c r="A7" s="81"/>
      <c r="B7" s="82"/>
      <c r="C7" s="83"/>
      <c r="D7" s="82"/>
      <c r="E7" s="84"/>
      <c r="F7" s="82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14" sqref="G14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75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156" t="s">
        <v>144</v>
      </c>
      <c r="B2" s="48" t="s">
        <v>145</v>
      </c>
      <c r="C2" s="48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151" t="s">
        <v>585</v>
      </c>
      <c r="B3" s="152" t="s">
        <v>587</v>
      </c>
      <c r="C3" s="159">
        <v>11875</v>
      </c>
      <c r="D3" s="28" t="s">
        <v>3</v>
      </c>
      <c r="E3" s="30">
        <v>296875</v>
      </c>
      <c r="F3" s="28" t="s">
        <v>597</v>
      </c>
    </row>
    <row r="4" spans="1:6" s="13" customFormat="1" ht="15">
      <c r="A4" s="148"/>
      <c r="B4" s="117" t="s">
        <v>588</v>
      </c>
      <c r="C4" s="102">
        <v>2563</v>
      </c>
      <c r="D4" s="32" t="s">
        <v>3</v>
      </c>
      <c r="E4" s="34">
        <v>64075</v>
      </c>
      <c r="F4" s="32" t="s">
        <v>597</v>
      </c>
    </row>
    <row r="5" spans="1:6" s="13" customFormat="1" ht="15">
      <c r="A5" s="148"/>
      <c r="B5" s="117" t="s">
        <v>586</v>
      </c>
      <c r="C5" s="102">
        <v>597</v>
      </c>
      <c r="D5" s="32" t="s">
        <v>362</v>
      </c>
      <c r="E5" s="34">
        <v>14925</v>
      </c>
      <c r="F5" s="32" t="s">
        <v>597</v>
      </c>
    </row>
    <row r="6" spans="1:6" s="13" customFormat="1" ht="15">
      <c r="A6" s="148"/>
      <c r="B6" s="117" t="s">
        <v>590</v>
      </c>
      <c r="C6" s="102">
        <v>112</v>
      </c>
      <c r="D6" s="32" t="s">
        <v>3</v>
      </c>
      <c r="E6" s="34">
        <v>2800</v>
      </c>
      <c r="F6" s="32" t="s">
        <v>597</v>
      </c>
    </row>
    <row r="7" spans="1:6" s="13" customFormat="1" ht="15">
      <c r="A7" s="148"/>
      <c r="B7" s="117" t="s">
        <v>589</v>
      </c>
      <c r="C7" s="102">
        <v>4513</v>
      </c>
      <c r="D7" s="32" t="s">
        <v>3</v>
      </c>
      <c r="E7" s="34">
        <v>112825</v>
      </c>
      <c r="F7" s="32" t="s">
        <v>597</v>
      </c>
    </row>
    <row r="8" spans="1:6" s="13" customFormat="1" ht="15">
      <c r="A8" s="148"/>
      <c r="B8" s="117" t="s">
        <v>591</v>
      </c>
      <c r="C8" s="102">
        <v>87</v>
      </c>
      <c r="D8" s="32" t="s">
        <v>3</v>
      </c>
      <c r="E8" s="34">
        <v>2175</v>
      </c>
      <c r="F8" s="32" t="s">
        <v>597</v>
      </c>
    </row>
    <row r="9" spans="1:6" s="13" customFormat="1" ht="15">
      <c r="A9" s="148"/>
      <c r="B9" s="117" t="s">
        <v>592</v>
      </c>
      <c r="C9" s="102">
        <v>14</v>
      </c>
      <c r="D9" s="32" t="s">
        <v>3</v>
      </c>
      <c r="E9" s="34">
        <v>350</v>
      </c>
      <c r="F9" s="32" t="s">
        <v>597</v>
      </c>
    </row>
    <row r="10" spans="1:6" s="13" customFormat="1" ht="15">
      <c r="A10" s="148"/>
      <c r="B10" s="117" t="s">
        <v>593</v>
      </c>
      <c r="C10" s="102">
        <v>2</v>
      </c>
      <c r="D10" s="32" t="s">
        <v>3</v>
      </c>
      <c r="E10" s="34">
        <v>50</v>
      </c>
      <c r="F10" s="32" t="s">
        <v>597</v>
      </c>
    </row>
    <row r="11" spans="1:7" ht="15">
      <c r="A11" s="148"/>
      <c r="B11" s="117" t="s">
        <v>594</v>
      </c>
      <c r="C11" s="102">
        <v>9290</v>
      </c>
      <c r="D11" s="32" t="s">
        <v>3</v>
      </c>
      <c r="E11" s="34">
        <v>232250</v>
      </c>
      <c r="F11" s="32" t="s">
        <v>597</v>
      </c>
      <c r="G11" s="13"/>
    </row>
    <row r="12" spans="1:7" ht="15">
      <c r="A12" s="148"/>
      <c r="B12" s="117" t="s">
        <v>595</v>
      </c>
      <c r="C12" s="102">
        <v>82</v>
      </c>
      <c r="D12" s="32" t="s">
        <v>3</v>
      </c>
      <c r="E12" s="34">
        <v>2050</v>
      </c>
      <c r="F12" s="32" t="s">
        <v>597</v>
      </c>
      <c r="G12" s="13"/>
    </row>
    <row r="13" spans="1:7" ht="15.75" thickBot="1">
      <c r="A13" s="160"/>
      <c r="B13" s="155" t="s">
        <v>596</v>
      </c>
      <c r="C13" s="105">
        <v>13564</v>
      </c>
      <c r="D13" s="74" t="s">
        <v>3</v>
      </c>
      <c r="E13" s="161">
        <v>339100</v>
      </c>
      <c r="F13" s="74" t="s">
        <v>597</v>
      </c>
      <c r="G13" s="13"/>
    </row>
    <row r="14" spans="1:6" ht="15" thickBot="1">
      <c r="A14" s="158" t="s">
        <v>12</v>
      </c>
      <c r="B14" s="76"/>
      <c r="C14" s="106">
        <f>SUM(C3:C13)</f>
        <v>42699</v>
      </c>
      <c r="D14" s="76"/>
      <c r="E14" s="113">
        <f>SUM(E3:E13)</f>
        <v>1067475</v>
      </c>
      <c r="F14" s="76"/>
    </row>
    <row r="15" spans="1:6" ht="14.25">
      <c r="A15" s="162"/>
      <c r="B15" s="60"/>
      <c r="C15" s="163"/>
      <c r="D15" s="60"/>
      <c r="E15" s="62"/>
      <c r="F15" s="60"/>
    </row>
    <row r="16" spans="1:6" ht="14.25">
      <c r="A16" s="164"/>
      <c r="B16" s="64"/>
      <c r="C16" s="165"/>
      <c r="D16" s="64"/>
      <c r="E16" s="66"/>
      <c r="F16" s="64"/>
    </row>
    <row r="17" spans="1:6" ht="14.25">
      <c r="A17" s="164"/>
      <c r="B17" s="64"/>
      <c r="C17" s="64"/>
      <c r="D17" s="64"/>
      <c r="E17" s="66"/>
      <c r="F17" s="64"/>
    </row>
    <row r="18" spans="1:6" ht="14.25">
      <c r="A18" s="164"/>
      <c r="B18" s="64"/>
      <c r="C18" s="64"/>
      <c r="D18" s="64"/>
      <c r="E18" s="66"/>
      <c r="F18" s="64"/>
    </row>
    <row r="19" spans="1:6" ht="14.25">
      <c r="A19" s="164"/>
      <c r="B19" s="64"/>
      <c r="C19" s="64"/>
      <c r="D19" s="64"/>
      <c r="E19" s="66"/>
      <c r="F19" s="64"/>
    </row>
    <row r="20" spans="1:6" ht="14.25">
      <c r="A20" s="164"/>
      <c r="B20" s="64"/>
      <c r="C20" s="64"/>
      <c r="D20" s="64"/>
      <c r="E20" s="66"/>
      <c r="F20" s="64"/>
    </row>
    <row r="21" spans="1:6" ht="14.25">
      <c r="A21" s="164"/>
      <c r="B21" s="64"/>
      <c r="C21" s="64"/>
      <c r="D21" s="64"/>
      <c r="E21" s="66"/>
      <c r="F21" s="64"/>
    </row>
    <row r="22" spans="1:6" ht="14.25">
      <c r="A22" s="164"/>
      <c r="B22" s="64"/>
      <c r="C22" s="64"/>
      <c r="D22" s="64"/>
      <c r="E22" s="66"/>
      <c r="F22" s="64"/>
    </row>
    <row r="23" spans="1:6" ht="14.25">
      <c r="A23" s="164"/>
      <c r="B23" s="64"/>
      <c r="C23" s="64"/>
      <c r="D23" s="64"/>
      <c r="E23" s="66"/>
      <c r="F23" s="64"/>
    </row>
    <row r="24" spans="1:6" ht="14.25">
      <c r="A24" s="164"/>
      <c r="B24" s="64"/>
      <c r="C24" s="64"/>
      <c r="D24" s="64"/>
      <c r="E24" s="66"/>
      <c r="F24" s="64"/>
    </row>
    <row r="25" spans="1:6" ht="14.25">
      <c r="A25" s="164"/>
      <c r="B25" s="64"/>
      <c r="C25" s="64"/>
      <c r="D25" s="64"/>
      <c r="E25" s="66"/>
      <c r="F25" s="64"/>
    </row>
    <row r="26" spans="1:6" ht="14.25">
      <c r="A26" s="164"/>
      <c r="B26" s="64"/>
      <c r="C26" s="64"/>
      <c r="D26" s="64"/>
      <c r="E26" s="66"/>
      <c r="F26" s="64"/>
    </row>
    <row r="27" spans="1:6" ht="12.75">
      <c r="A27" s="166"/>
      <c r="B27" s="166"/>
      <c r="C27" s="166"/>
      <c r="D27" s="166"/>
      <c r="E27" s="67"/>
      <c r="F27" s="67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</sheetData>
  <mergeCells count="1">
    <mergeCell ref="A1:F1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E74" sqref="E74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93" t="s">
        <v>1245</v>
      </c>
      <c r="B3" s="94" t="s">
        <v>532</v>
      </c>
      <c r="C3" s="95">
        <v>4026</v>
      </c>
      <c r="D3" s="94" t="s">
        <v>31</v>
      </c>
      <c r="E3" s="96">
        <v>28182</v>
      </c>
      <c r="F3" s="94" t="s">
        <v>1246</v>
      </c>
    </row>
    <row r="4" spans="1:6" s="13" customFormat="1" ht="15">
      <c r="A4" s="236"/>
      <c r="B4" s="40" t="s">
        <v>1281</v>
      </c>
      <c r="C4" s="237">
        <v>681</v>
      </c>
      <c r="D4" s="40" t="s">
        <v>27</v>
      </c>
      <c r="E4" s="196">
        <v>2043</v>
      </c>
      <c r="F4" s="40" t="s">
        <v>1282</v>
      </c>
    </row>
    <row r="5" spans="1:6" s="13" customFormat="1" ht="15">
      <c r="A5" s="31"/>
      <c r="B5" s="32" t="s">
        <v>1283</v>
      </c>
      <c r="C5" s="33">
        <v>12344</v>
      </c>
      <c r="D5" s="32" t="s">
        <v>753</v>
      </c>
      <c r="E5" s="34">
        <v>61720</v>
      </c>
      <c r="F5" s="32" t="s">
        <v>1282</v>
      </c>
    </row>
    <row r="6" spans="1:6" s="13" customFormat="1" ht="15">
      <c r="A6" s="31"/>
      <c r="B6" s="32" t="s">
        <v>1284</v>
      </c>
      <c r="C6" s="33">
        <v>23982</v>
      </c>
      <c r="D6" s="32" t="s">
        <v>753</v>
      </c>
      <c r="E6" s="34">
        <v>119910</v>
      </c>
      <c r="F6" s="32" t="s">
        <v>1282</v>
      </c>
    </row>
    <row r="7" spans="1:6" s="13" customFormat="1" ht="15">
      <c r="A7" s="31"/>
      <c r="B7" s="32" t="s">
        <v>1285</v>
      </c>
      <c r="C7" s="33">
        <v>8465</v>
      </c>
      <c r="D7" s="32" t="s">
        <v>753</v>
      </c>
      <c r="E7" s="34">
        <v>42325</v>
      </c>
      <c r="F7" s="32" t="s">
        <v>1282</v>
      </c>
    </row>
    <row r="8" spans="1:6" s="13" customFormat="1" ht="15">
      <c r="A8" s="31"/>
      <c r="B8" s="32" t="s">
        <v>1286</v>
      </c>
      <c r="C8" s="33">
        <v>1307</v>
      </c>
      <c r="D8" s="32" t="s">
        <v>27</v>
      </c>
      <c r="E8" s="34">
        <v>3921</v>
      </c>
      <c r="F8" s="32" t="s">
        <v>1282</v>
      </c>
    </row>
    <row r="9" spans="1:6" s="13" customFormat="1" ht="15">
      <c r="A9" s="238"/>
      <c r="B9" s="211" t="s">
        <v>1287</v>
      </c>
      <c r="C9" s="239">
        <v>9482</v>
      </c>
      <c r="D9" s="211" t="s">
        <v>31</v>
      </c>
      <c r="E9" s="212">
        <v>28446</v>
      </c>
      <c r="F9" s="211" t="s">
        <v>1282</v>
      </c>
    </row>
    <row r="10" spans="1:6" s="20" customFormat="1" ht="12">
      <c r="A10" s="265" t="s">
        <v>1346</v>
      </c>
      <c r="B10" s="17"/>
      <c r="C10" s="382">
        <f>SUM(C4:C9)</f>
        <v>56261</v>
      </c>
      <c r="D10" s="17"/>
      <c r="E10" s="19">
        <f>SUM(E4:E9)</f>
        <v>258365</v>
      </c>
      <c r="F10" s="17"/>
    </row>
    <row r="11" spans="1:6" ht="14.25">
      <c r="A11" s="35"/>
      <c r="B11" s="36" t="s">
        <v>532</v>
      </c>
      <c r="C11" s="37">
        <v>4026</v>
      </c>
      <c r="D11" s="36" t="s">
        <v>31</v>
      </c>
      <c r="E11" s="38">
        <v>28182</v>
      </c>
      <c r="F11" s="36" t="s">
        <v>1246</v>
      </c>
    </row>
    <row r="12" spans="1:6" ht="14.25">
      <c r="A12" s="35"/>
      <c r="B12" s="36" t="s">
        <v>347</v>
      </c>
      <c r="C12" s="37">
        <v>1248</v>
      </c>
      <c r="D12" s="36" t="s">
        <v>31</v>
      </c>
      <c r="E12" s="38">
        <v>2121600</v>
      </c>
      <c r="F12" s="36" t="s">
        <v>1345</v>
      </c>
    </row>
    <row r="13" spans="1:6" ht="14.25">
      <c r="A13" s="236"/>
      <c r="B13" s="40" t="s">
        <v>1347</v>
      </c>
      <c r="C13" s="237">
        <v>512</v>
      </c>
      <c r="D13" s="40" t="s">
        <v>3</v>
      </c>
      <c r="E13" s="196">
        <v>1945.6</v>
      </c>
      <c r="F13" s="40" t="s">
        <v>1349</v>
      </c>
    </row>
    <row r="14" spans="1:6" ht="14.25">
      <c r="A14" s="238"/>
      <c r="B14" s="211" t="s">
        <v>1348</v>
      </c>
      <c r="C14" s="239">
        <v>1542</v>
      </c>
      <c r="D14" s="211" t="s">
        <v>3</v>
      </c>
      <c r="E14" s="212">
        <v>5859.6</v>
      </c>
      <c r="F14" s="211" t="s">
        <v>1349</v>
      </c>
    </row>
    <row r="15" spans="1:6" s="22" customFormat="1" ht="11.25">
      <c r="A15" s="462" t="s">
        <v>1350</v>
      </c>
      <c r="B15" s="463"/>
      <c r="C15" s="464">
        <f>SUM(C13:C14)</f>
        <v>2054</v>
      </c>
      <c r="D15" s="463"/>
      <c r="E15" s="465">
        <f>SUM(E13:E14)</f>
        <v>7805.200000000001</v>
      </c>
      <c r="F15" s="463"/>
    </row>
    <row r="16" spans="1:6" s="56" customFormat="1" ht="12.75">
      <c r="A16" s="241"/>
      <c r="B16" s="211" t="s">
        <v>1351</v>
      </c>
      <c r="C16" s="239">
        <v>707</v>
      </c>
      <c r="D16" s="211" t="s">
        <v>362</v>
      </c>
      <c r="E16" s="212">
        <v>14295</v>
      </c>
      <c r="F16" s="211" t="s">
        <v>1352</v>
      </c>
    </row>
    <row r="17" spans="1:6" s="22" customFormat="1" ht="11.25">
      <c r="A17" s="456" t="s">
        <v>12</v>
      </c>
      <c r="B17" s="459"/>
      <c r="C17" s="460">
        <f>C3+C10+C11+C12+C15+C16</f>
        <v>68322</v>
      </c>
      <c r="D17" s="459"/>
      <c r="E17" s="461">
        <f>E3+E10+E11+E12+E15+E16</f>
        <v>2458429.2</v>
      </c>
      <c r="F17" s="459"/>
    </row>
    <row r="18" spans="1:6" ht="15.75">
      <c r="A18" s="236"/>
      <c r="B18" s="346">
        <v>1632</v>
      </c>
      <c r="C18" s="345">
        <v>7371</v>
      </c>
      <c r="D18" s="346">
        <v>14</v>
      </c>
      <c r="E18" s="373">
        <v>140647</v>
      </c>
      <c r="F18" s="40" t="s">
        <v>1480</v>
      </c>
    </row>
    <row r="19" spans="1:6" ht="15.75">
      <c r="A19" s="31"/>
      <c r="B19" s="337">
        <v>1634</v>
      </c>
      <c r="C19" s="349">
        <v>4875</v>
      </c>
      <c r="D19" s="337">
        <v>14</v>
      </c>
      <c r="E19" s="399">
        <v>14625</v>
      </c>
      <c r="F19" s="32" t="s">
        <v>1480</v>
      </c>
    </row>
    <row r="20" spans="1:6" ht="15.75">
      <c r="A20" s="31"/>
      <c r="B20" s="337" t="s">
        <v>1457</v>
      </c>
      <c r="C20" s="349">
        <v>12335</v>
      </c>
      <c r="D20" s="337">
        <v>10</v>
      </c>
      <c r="E20" s="399">
        <v>46873</v>
      </c>
      <c r="F20" s="32" t="s">
        <v>1480</v>
      </c>
    </row>
    <row r="21" spans="1:6" ht="15.75">
      <c r="A21" s="31"/>
      <c r="B21" s="337" t="s">
        <v>1458</v>
      </c>
      <c r="C21" s="349">
        <v>940</v>
      </c>
      <c r="D21" s="337">
        <v>10</v>
      </c>
      <c r="E21" s="399">
        <v>3572</v>
      </c>
      <c r="F21" s="32" t="s">
        <v>1480</v>
      </c>
    </row>
    <row r="22" spans="1:6" ht="15.75">
      <c r="A22" s="31"/>
      <c r="B22" s="337" t="s">
        <v>1459</v>
      </c>
      <c r="C22" s="349">
        <v>712</v>
      </c>
      <c r="D22" s="337">
        <v>10</v>
      </c>
      <c r="E22" s="399">
        <v>8032</v>
      </c>
      <c r="F22" s="32" t="s">
        <v>1480</v>
      </c>
    </row>
    <row r="23" spans="1:6" ht="15.75">
      <c r="A23" s="31"/>
      <c r="B23" s="337" t="s">
        <v>1460</v>
      </c>
      <c r="C23" s="349">
        <v>905</v>
      </c>
      <c r="D23" s="337">
        <v>10</v>
      </c>
      <c r="E23" s="399">
        <v>3439</v>
      </c>
      <c r="F23" s="32" t="s">
        <v>1480</v>
      </c>
    </row>
    <row r="24" spans="1:6" ht="15.75">
      <c r="A24" s="31"/>
      <c r="B24" s="337" t="s">
        <v>1461</v>
      </c>
      <c r="C24" s="349">
        <v>1519</v>
      </c>
      <c r="D24" s="337">
        <v>10</v>
      </c>
      <c r="E24" s="399">
        <v>14610</v>
      </c>
      <c r="F24" s="32" t="s">
        <v>1480</v>
      </c>
    </row>
    <row r="25" spans="1:6" ht="15.75">
      <c r="A25" s="31"/>
      <c r="B25" s="337" t="s">
        <v>1462</v>
      </c>
      <c r="C25" s="349">
        <v>383</v>
      </c>
      <c r="D25" s="337">
        <v>14</v>
      </c>
      <c r="E25" s="399">
        <v>1149</v>
      </c>
      <c r="F25" s="32" t="s">
        <v>1480</v>
      </c>
    </row>
    <row r="26" spans="1:6" ht="15.75">
      <c r="A26" s="31"/>
      <c r="B26" s="337" t="s">
        <v>1117</v>
      </c>
      <c r="C26" s="349">
        <v>3287</v>
      </c>
      <c r="D26" s="337">
        <v>10</v>
      </c>
      <c r="E26" s="399">
        <v>12490.6</v>
      </c>
      <c r="F26" s="32" t="s">
        <v>1480</v>
      </c>
    </row>
    <row r="27" spans="1:6" ht="15.75">
      <c r="A27" s="31"/>
      <c r="B27" s="337" t="s">
        <v>1120</v>
      </c>
      <c r="C27" s="349">
        <v>1241</v>
      </c>
      <c r="D27" s="337">
        <v>10</v>
      </c>
      <c r="E27" s="399">
        <v>23110</v>
      </c>
      <c r="F27" s="32" t="s">
        <v>1480</v>
      </c>
    </row>
    <row r="28" spans="1:6" ht="15.75">
      <c r="A28" s="31"/>
      <c r="B28" s="337" t="s">
        <v>1121</v>
      </c>
      <c r="C28" s="349">
        <v>1030</v>
      </c>
      <c r="D28" s="337">
        <v>10</v>
      </c>
      <c r="E28" s="399">
        <v>3914</v>
      </c>
      <c r="F28" s="32" t="s">
        <v>1480</v>
      </c>
    </row>
    <row r="29" spans="1:6" ht="15.75">
      <c r="A29" s="31"/>
      <c r="B29" s="337" t="s">
        <v>1463</v>
      </c>
      <c r="C29" s="349">
        <v>937</v>
      </c>
      <c r="D29" s="337">
        <v>10</v>
      </c>
      <c r="E29" s="399">
        <v>3561</v>
      </c>
      <c r="F29" s="32" t="s">
        <v>1480</v>
      </c>
    </row>
    <row r="30" spans="1:6" ht="15.75">
      <c r="A30" s="31"/>
      <c r="B30" s="337" t="s">
        <v>1464</v>
      </c>
      <c r="C30" s="349">
        <v>1024</v>
      </c>
      <c r="D30" s="337">
        <v>10</v>
      </c>
      <c r="E30" s="399">
        <v>20705</v>
      </c>
      <c r="F30" s="32" t="s">
        <v>1480</v>
      </c>
    </row>
    <row r="31" spans="1:6" ht="15.75">
      <c r="A31" s="72"/>
      <c r="B31" s="337" t="s">
        <v>1465</v>
      </c>
      <c r="C31" s="349">
        <v>1176</v>
      </c>
      <c r="D31" s="337">
        <v>10</v>
      </c>
      <c r="E31" s="399">
        <v>4469</v>
      </c>
      <c r="F31" s="32" t="s">
        <v>1480</v>
      </c>
    </row>
    <row r="32" spans="1:6" ht="15.75">
      <c r="A32" s="72"/>
      <c r="B32" s="337" t="s">
        <v>1466</v>
      </c>
      <c r="C32" s="349">
        <v>927</v>
      </c>
      <c r="D32" s="337">
        <v>10</v>
      </c>
      <c r="E32" s="399">
        <v>19990</v>
      </c>
      <c r="F32" s="32" t="s">
        <v>1480</v>
      </c>
    </row>
    <row r="33" spans="1:6" ht="15.75">
      <c r="A33" s="72"/>
      <c r="B33" s="337" t="s">
        <v>1467</v>
      </c>
      <c r="C33" s="349">
        <v>238</v>
      </c>
      <c r="D33" s="337">
        <v>10</v>
      </c>
      <c r="E33" s="399">
        <v>4420</v>
      </c>
      <c r="F33" s="32" t="s">
        <v>1480</v>
      </c>
    </row>
    <row r="34" spans="1:6" ht="15.75">
      <c r="A34" s="72"/>
      <c r="B34" s="337" t="s">
        <v>1468</v>
      </c>
      <c r="C34" s="349">
        <v>688</v>
      </c>
      <c r="D34" s="337">
        <v>10</v>
      </c>
      <c r="E34" s="399">
        <v>2614</v>
      </c>
      <c r="F34" s="32" t="s">
        <v>1480</v>
      </c>
    </row>
    <row r="35" spans="1:6" ht="15.75">
      <c r="A35" s="72"/>
      <c r="B35" s="337" t="s">
        <v>1469</v>
      </c>
      <c r="C35" s="349">
        <v>1214</v>
      </c>
      <c r="D35" s="337">
        <v>10</v>
      </c>
      <c r="E35" s="399">
        <v>4613</v>
      </c>
      <c r="F35" s="32" t="s">
        <v>1480</v>
      </c>
    </row>
    <row r="36" spans="1:6" ht="15.75">
      <c r="A36" s="72"/>
      <c r="B36" s="337" t="s">
        <v>1470</v>
      </c>
      <c r="C36" s="349">
        <v>993</v>
      </c>
      <c r="D36" s="337">
        <v>10</v>
      </c>
      <c r="E36" s="399">
        <v>3773</v>
      </c>
      <c r="F36" s="32" t="s">
        <v>1480</v>
      </c>
    </row>
    <row r="37" spans="1:6" ht="15.75">
      <c r="A37" s="72"/>
      <c r="B37" s="337" t="s">
        <v>1471</v>
      </c>
      <c r="C37" s="349">
        <v>830</v>
      </c>
      <c r="D37" s="337">
        <v>10</v>
      </c>
      <c r="E37" s="399">
        <v>3154</v>
      </c>
      <c r="F37" s="32" t="s">
        <v>1480</v>
      </c>
    </row>
    <row r="38" spans="1:6" ht="15.75">
      <c r="A38" s="72"/>
      <c r="B38" s="337" t="s">
        <v>1472</v>
      </c>
      <c r="C38" s="349">
        <v>3931</v>
      </c>
      <c r="D38" s="337">
        <v>10</v>
      </c>
      <c r="E38" s="399">
        <v>14938</v>
      </c>
      <c r="F38" s="32" t="s">
        <v>1480</v>
      </c>
    </row>
    <row r="39" spans="1:6" ht="15.75">
      <c r="A39" s="72"/>
      <c r="B39" s="337" t="s">
        <v>1473</v>
      </c>
      <c r="C39" s="349">
        <v>3569</v>
      </c>
      <c r="D39" s="337">
        <v>10</v>
      </c>
      <c r="E39" s="399">
        <v>13559</v>
      </c>
      <c r="F39" s="32" t="s">
        <v>1480</v>
      </c>
    </row>
    <row r="40" spans="1:6" ht="15.75">
      <c r="A40" s="72"/>
      <c r="B40" s="337" t="s">
        <v>1474</v>
      </c>
      <c r="C40" s="349">
        <v>3207</v>
      </c>
      <c r="D40" s="337">
        <v>10</v>
      </c>
      <c r="E40" s="399">
        <v>12183.7</v>
      </c>
      <c r="F40" s="32" t="s">
        <v>1480</v>
      </c>
    </row>
    <row r="41" spans="1:6" ht="31.5">
      <c r="A41" s="72"/>
      <c r="B41" s="337" t="s">
        <v>1475</v>
      </c>
      <c r="C41" s="349">
        <v>869</v>
      </c>
      <c r="D41" s="337">
        <v>10</v>
      </c>
      <c r="E41" s="399">
        <v>2476.7</v>
      </c>
      <c r="F41" s="32" t="s">
        <v>1480</v>
      </c>
    </row>
    <row r="42" spans="1:6" ht="15.75">
      <c r="A42" s="72"/>
      <c r="B42" s="349" t="s">
        <v>1476</v>
      </c>
      <c r="C42" s="349">
        <v>693</v>
      </c>
      <c r="D42" s="337">
        <v>5</v>
      </c>
      <c r="E42" s="399">
        <v>1178100</v>
      </c>
      <c r="F42" s="32" t="s">
        <v>1480</v>
      </c>
    </row>
    <row r="43" spans="1:6" ht="15.75">
      <c r="A43" s="72"/>
      <c r="B43" s="349" t="s">
        <v>1477</v>
      </c>
      <c r="C43" s="349">
        <v>2745</v>
      </c>
      <c r="D43" s="337">
        <v>10</v>
      </c>
      <c r="E43" s="399">
        <v>10431</v>
      </c>
      <c r="F43" s="32" t="s">
        <v>1480</v>
      </c>
    </row>
    <row r="44" spans="1:6" ht="15.75">
      <c r="A44" s="72"/>
      <c r="B44" s="349">
        <v>1784</v>
      </c>
      <c r="C44" s="349">
        <v>8155</v>
      </c>
      <c r="D44" s="337">
        <v>10</v>
      </c>
      <c r="E44" s="399">
        <v>30989</v>
      </c>
      <c r="F44" s="32" t="s">
        <v>1480</v>
      </c>
    </row>
    <row r="45" spans="1:6" ht="15.75">
      <c r="A45" s="72"/>
      <c r="B45" s="349">
        <v>1854</v>
      </c>
      <c r="C45" s="349">
        <v>509</v>
      </c>
      <c r="D45" s="337">
        <v>10</v>
      </c>
      <c r="E45" s="399">
        <v>1527</v>
      </c>
      <c r="F45" s="32" t="s">
        <v>1480</v>
      </c>
    </row>
    <row r="46" spans="1:6" ht="15.75">
      <c r="A46" s="72"/>
      <c r="B46" s="349">
        <v>1855</v>
      </c>
      <c r="C46" s="349">
        <v>690</v>
      </c>
      <c r="D46" s="337">
        <v>10</v>
      </c>
      <c r="E46" s="399">
        <v>2070</v>
      </c>
      <c r="F46" s="32" t="s">
        <v>1480</v>
      </c>
    </row>
    <row r="47" spans="1:6" ht="15.75">
      <c r="A47" s="72"/>
      <c r="B47" s="349">
        <v>1856</v>
      </c>
      <c r="C47" s="349">
        <v>100</v>
      </c>
      <c r="D47" s="337">
        <v>10</v>
      </c>
      <c r="E47" s="349">
        <v>300</v>
      </c>
      <c r="F47" s="32" t="s">
        <v>1480</v>
      </c>
    </row>
    <row r="48" spans="1:6" ht="15.75">
      <c r="A48" s="72"/>
      <c r="B48" s="349">
        <v>1757</v>
      </c>
      <c r="C48" s="349">
        <v>507</v>
      </c>
      <c r="D48" s="337">
        <v>14</v>
      </c>
      <c r="E48" s="399">
        <v>1521</v>
      </c>
      <c r="F48" s="32" t="s">
        <v>1480</v>
      </c>
    </row>
    <row r="49" spans="1:6" ht="15.75">
      <c r="A49" s="72"/>
      <c r="B49" s="349" t="s">
        <v>1478</v>
      </c>
      <c r="C49" s="349">
        <v>3950</v>
      </c>
      <c r="D49" s="337">
        <v>10</v>
      </c>
      <c r="E49" s="399">
        <v>14753</v>
      </c>
      <c r="F49" s="32" t="s">
        <v>1480</v>
      </c>
    </row>
    <row r="50" spans="1:6" ht="15.75">
      <c r="A50" s="72"/>
      <c r="B50" s="349">
        <v>1860</v>
      </c>
      <c r="C50" s="349">
        <v>437</v>
      </c>
      <c r="D50" s="337">
        <v>10</v>
      </c>
      <c r="E50" s="399">
        <v>1660.6</v>
      </c>
      <c r="F50" s="32" t="s">
        <v>1480</v>
      </c>
    </row>
    <row r="51" spans="1:6" ht="15.75">
      <c r="A51" s="72"/>
      <c r="B51" s="349">
        <v>1861</v>
      </c>
      <c r="C51" s="349">
        <v>321</v>
      </c>
      <c r="D51" s="337">
        <v>10</v>
      </c>
      <c r="E51" s="399">
        <v>1219.8</v>
      </c>
      <c r="F51" s="32" t="s">
        <v>1480</v>
      </c>
    </row>
    <row r="52" spans="1:6" ht="31.5">
      <c r="A52" s="72"/>
      <c r="B52" s="349" t="s">
        <v>1479</v>
      </c>
      <c r="C52" s="349">
        <v>19367</v>
      </c>
      <c r="D52" s="337">
        <v>10</v>
      </c>
      <c r="E52" s="399">
        <v>31540.7</v>
      </c>
      <c r="F52" s="32" t="s">
        <v>1480</v>
      </c>
    </row>
    <row r="53" spans="1:6" ht="15.75">
      <c r="A53" s="72"/>
      <c r="B53" s="349">
        <v>1906</v>
      </c>
      <c r="C53" s="349">
        <v>7024</v>
      </c>
      <c r="D53" s="337">
        <v>10</v>
      </c>
      <c r="E53" s="399">
        <v>26691</v>
      </c>
      <c r="F53" s="32" t="s">
        <v>1480</v>
      </c>
    </row>
    <row r="54" spans="1:6" ht="15.75">
      <c r="A54" s="72"/>
      <c r="B54" s="349">
        <v>1910</v>
      </c>
      <c r="C54" s="349">
        <v>9965</v>
      </c>
      <c r="D54" s="337">
        <v>10</v>
      </c>
      <c r="E54" s="399">
        <v>37867</v>
      </c>
      <c r="F54" s="32" t="s">
        <v>1480</v>
      </c>
    </row>
    <row r="55" spans="1:6" ht="15.75">
      <c r="A55" s="72"/>
      <c r="B55" s="349">
        <v>2016</v>
      </c>
      <c r="C55" s="349">
        <v>4635</v>
      </c>
      <c r="D55" s="337">
        <v>14</v>
      </c>
      <c r="E55" s="399">
        <v>14473</v>
      </c>
      <c r="F55" s="32" t="s">
        <v>1480</v>
      </c>
    </row>
    <row r="56" spans="1:6" ht="15.75">
      <c r="A56" s="173"/>
      <c r="B56" s="352">
        <v>2017</v>
      </c>
      <c r="C56" s="352">
        <v>8486</v>
      </c>
      <c r="D56" s="353">
        <v>14</v>
      </c>
      <c r="E56" s="400">
        <v>28783</v>
      </c>
      <c r="F56" s="32" t="s">
        <v>1480</v>
      </c>
    </row>
    <row r="57" spans="1:6" s="406" customFormat="1" ht="12">
      <c r="A57" s="408" t="s">
        <v>12</v>
      </c>
      <c r="B57" s="401"/>
      <c r="C57" s="402">
        <v>121785</v>
      </c>
      <c r="D57" s="401"/>
      <c r="E57" s="403">
        <v>1764844.1</v>
      </c>
      <c r="F57" s="408"/>
    </row>
    <row r="58" spans="1:6" s="51" customFormat="1" ht="12.75">
      <c r="A58" s="538" t="s">
        <v>24</v>
      </c>
      <c r="B58" s="343"/>
      <c r="C58" s="539">
        <f>C17+C57</f>
        <v>190107</v>
      </c>
      <c r="D58" s="343"/>
      <c r="E58" s="540">
        <f>E17+E57</f>
        <v>4223273.300000001</v>
      </c>
      <c r="F58" s="343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8" sqref="A8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1387</v>
      </c>
      <c r="B3" s="32" t="s">
        <v>1389</v>
      </c>
      <c r="C3" s="33">
        <v>2319</v>
      </c>
      <c r="D3" s="32" t="s">
        <v>3</v>
      </c>
      <c r="E3" s="34">
        <v>8812.2</v>
      </c>
      <c r="F3" s="32" t="s">
        <v>1390</v>
      </c>
    </row>
    <row r="4" spans="1:6" s="13" customFormat="1" ht="15">
      <c r="A4" s="31" t="s">
        <v>1388</v>
      </c>
      <c r="B4" s="32" t="s">
        <v>1391</v>
      </c>
      <c r="C4" s="33">
        <v>6084</v>
      </c>
      <c r="D4" s="32" t="s">
        <v>3</v>
      </c>
      <c r="E4" s="34">
        <v>23119.2</v>
      </c>
      <c r="F4" s="32" t="s">
        <v>1390</v>
      </c>
    </row>
    <row r="5" spans="1:6" s="22" customFormat="1" ht="11.25">
      <c r="A5" s="456" t="s">
        <v>12</v>
      </c>
      <c r="B5" s="459"/>
      <c r="C5" s="460">
        <f>SUM(C3:C4)</f>
        <v>8403</v>
      </c>
      <c r="D5" s="459"/>
      <c r="E5" s="461">
        <f>SUM(E3:E4)</f>
        <v>31931.4</v>
      </c>
      <c r="F5" s="459"/>
    </row>
    <row r="6" spans="1:6" s="13" customFormat="1" ht="15.75" thickBot="1">
      <c r="A6" s="236"/>
      <c r="B6" s="40" t="s">
        <v>1499</v>
      </c>
      <c r="C6" s="237">
        <v>11871</v>
      </c>
      <c r="D6" s="40" t="s">
        <v>31</v>
      </c>
      <c r="E6" s="196">
        <v>35613</v>
      </c>
      <c r="F6" s="40" t="s">
        <v>1500</v>
      </c>
    </row>
    <row r="7" spans="1:6" s="13" customFormat="1" ht="15.75" thickBot="1">
      <c r="A7" s="111" t="s">
        <v>24</v>
      </c>
      <c r="B7" s="76"/>
      <c r="C7" s="112">
        <f>C5+C6</f>
        <v>20274</v>
      </c>
      <c r="D7" s="76"/>
      <c r="E7" s="113">
        <f>E5+E6</f>
        <v>67544.4</v>
      </c>
      <c r="F7" s="76"/>
    </row>
    <row r="8" spans="1:6" s="13" customFormat="1" ht="15">
      <c r="A8" s="63"/>
      <c r="B8" s="64"/>
      <c r="C8" s="65"/>
      <c r="D8" s="64"/>
      <c r="E8" s="66"/>
      <c r="F8" s="64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25" sqref="H25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.75">
      <c r="A3" s="31" t="s">
        <v>1373</v>
      </c>
      <c r="B3" s="335">
        <v>2582</v>
      </c>
      <c r="C3" s="336">
        <v>2986</v>
      </c>
      <c r="D3" s="337">
        <v>10</v>
      </c>
      <c r="E3" s="339">
        <v>11347</v>
      </c>
      <c r="F3" s="32" t="s">
        <v>1375</v>
      </c>
    </row>
    <row r="4" spans="1:6" s="13" customFormat="1" ht="15.75">
      <c r="A4" s="31"/>
      <c r="B4" s="335" t="s">
        <v>1374</v>
      </c>
      <c r="C4" s="336">
        <v>8215</v>
      </c>
      <c r="D4" s="337">
        <v>10</v>
      </c>
      <c r="E4" s="339">
        <v>33580.6</v>
      </c>
      <c r="F4" s="32" t="s">
        <v>1375</v>
      </c>
    </row>
    <row r="5" spans="1:6" s="13" customFormat="1" ht="15.75">
      <c r="A5" s="31"/>
      <c r="B5" s="335">
        <v>2707</v>
      </c>
      <c r="C5" s="336">
        <v>5681</v>
      </c>
      <c r="D5" s="337">
        <v>10</v>
      </c>
      <c r="E5" s="339">
        <v>21588</v>
      </c>
      <c r="F5" s="32" t="s">
        <v>1375</v>
      </c>
    </row>
    <row r="6" spans="1:6" s="13" customFormat="1" ht="15.75">
      <c r="A6" s="31"/>
      <c r="B6" s="335">
        <v>2709</v>
      </c>
      <c r="C6" s="336">
        <v>4457</v>
      </c>
      <c r="D6" s="337">
        <v>10</v>
      </c>
      <c r="E6" s="339">
        <v>16940</v>
      </c>
      <c r="F6" s="32" t="s">
        <v>1375</v>
      </c>
    </row>
    <row r="7" spans="1:6" s="22" customFormat="1" ht="11.25">
      <c r="A7" s="456" t="s">
        <v>12</v>
      </c>
      <c r="B7" s="459"/>
      <c r="C7" s="460">
        <f>SUM(C3:C6)</f>
        <v>21339</v>
      </c>
      <c r="D7" s="459"/>
      <c r="E7" s="461">
        <f>SUM(E3:E6)</f>
        <v>83455.6</v>
      </c>
      <c r="F7" s="459"/>
    </row>
    <row r="8" spans="1:6" s="13" customFormat="1" ht="15">
      <c r="A8" s="81"/>
      <c r="B8" s="82"/>
      <c r="C8" s="83"/>
      <c r="D8" s="82"/>
      <c r="E8" s="84"/>
      <c r="F8" s="82"/>
    </row>
    <row r="9" spans="1:6" s="13" customFormat="1" ht="15">
      <c r="A9" s="63"/>
      <c r="B9" s="64"/>
      <c r="C9" s="65"/>
      <c r="D9" s="64"/>
      <c r="E9" s="66"/>
      <c r="F9" s="64"/>
    </row>
    <row r="10" spans="1:6" s="13" customFormat="1" ht="15">
      <c r="A10" s="63"/>
      <c r="B10" s="64"/>
      <c r="C10" s="65"/>
      <c r="D10" s="64"/>
      <c r="E10" s="66"/>
      <c r="F10" s="64"/>
    </row>
    <row r="11" spans="1:6" ht="14.25">
      <c r="A11" s="63"/>
      <c r="B11" s="64"/>
      <c r="C11" s="65"/>
      <c r="D11" s="64"/>
      <c r="E11" s="66"/>
      <c r="F11" s="64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133" t="s">
        <v>144</v>
      </c>
      <c r="B2" s="134" t="s">
        <v>145</v>
      </c>
      <c r="C2" s="135" t="s">
        <v>207</v>
      </c>
      <c r="D2" s="134" t="s">
        <v>146</v>
      </c>
      <c r="E2" s="136" t="s">
        <v>147</v>
      </c>
      <c r="F2" s="134" t="s">
        <v>148</v>
      </c>
    </row>
    <row r="3" spans="1:6" s="13" customFormat="1" ht="15">
      <c r="A3" s="93" t="s">
        <v>1332</v>
      </c>
      <c r="B3" s="94" t="s">
        <v>1333</v>
      </c>
      <c r="C3" s="95">
        <v>15</v>
      </c>
      <c r="D3" s="94" t="s">
        <v>31</v>
      </c>
      <c r="E3" s="96">
        <v>7650</v>
      </c>
      <c r="F3" s="94" t="s">
        <v>1334</v>
      </c>
    </row>
    <row r="4" spans="1:6" s="13" customFormat="1" ht="15.75">
      <c r="A4" s="236"/>
      <c r="B4" s="346" t="s">
        <v>1353</v>
      </c>
      <c r="C4" s="466">
        <v>57115</v>
      </c>
      <c r="D4" s="346">
        <v>10</v>
      </c>
      <c r="E4" s="373">
        <v>217037</v>
      </c>
      <c r="F4" s="40" t="s">
        <v>1367</v>
      </c>
    </row>
    <row r="5" spans="1:6" s="13" customFormat="1" ht="15.75">
      <c r="A5" s="31"/>
      <c r="B5" s="337" t="s">
        <v>1354</v>
      </c>
      <c r="C5" s="349">
        <v>122</v>
      </c>
      <c r="D5" s="337">
        <v>10</v>
      </c>
      <c r="E5" s="349">
        <v>463.6</v>
      </c>
      <c r="F5" s="32" t="s">
        <v>1367</v>
      </c>
    </row>
    <row r="6" spans="1:6" s="13" customFormat="1" ht="15.75">
      <c r="A6" s="31"/>
      <c r="B6" s="337" t="s">
        <v>1355</v>
      </c>
      <c r="C6" s="349">
        <v>69</v>
      </c>
      <c r="D6" s="337">
        <v>10</v>
      </c>
      <c r="E6" s="349">
        <v>262.2</v>
      </c>
      <c r="F6" s="32" t="s">
        <v>1367</v>
      </c>
    </row>
    <row r="7" spans="1:6" s="13" customFormat="1" ht="15.75">
      <c r="A7" s="31"/>
      <c r="B7" s="337" t="s">
        <v>1356</v>
      </c>
      <c r="C7" s="349">
        <v>615</v>
      </c>
      <c r="D7" s="337">
        <v>14</v>
      </c>
      <c r="E7" s="399">
        <v>1045500</v>
      </c>
      <c r="F7" s="32" t="s">
        <v>1367</v>
      </c>
    </row>
    <row r="8" spans="1:6" s="13" customFormat="1" ht="15.75">
      <c r="A8" s="31"/>
      <c r="B8" s="337" t="s">
        <v>1357</v>
      </c>
      <c r="C8" s="349">
        <v>383</v>
      </c>
      <c r="D8" s="337">
        <v>10</v>
      </c>
      <c r="E8" s="399">
        <v>1455.4</v>
      </c>
      <c r="F8" s="32" t="s">
        <v>1367</v>
      </c>
    </row>
    <row r="9" spans="1:6" s="13" customFormat="1" ht="15.75">
      <c r="A9" s="31"/>
      <c r="B9" s="337" t="s">
        <v>1358</v>
      </c>
      <c r="C9" s="349">
        <v>539</v>
      </c>
      <c r="D9" s="337">
        <v>10</v>
      </c>
      <c r="E9" s="399">
        <v>2048.2</v>
      </c>
      <c r="F9" s="32" t="s">
        <v>1367</v>
      </c>
    </row>
    <row r="10" spans="1:6" s="13" customFormat="1" ht="15.75">
      <c r="A10" s="31"/>
      <c r="B10" s="337" t="s">
        <v>1359</v>
      </c>
      <c r="C10" s="349">
        <v>5034</v>
      </c>
      <c r="D10" s="337">
        <v>10</v>
      </c>
      <c r="E10" s="399">
        <v>19129.2</v>
      </c>
      <c r="F10" s="32" t="s">
        <v>1367</v>
      </c>
    </row>
    <row r="11" spans="1:6" ht="15.75">
      <c r="A11" s="31"/>
      <c r="B11" s="337" t="s">
        <v>1360</v>
      </c>
      <c r="C11" s="349">
        <v>1785</v>
      </c>
      <c r="D11" s="337">
        <v>10</v>
      </c>
      <c r="E11" s="399">
        <v>6783</v>
      </c>
      <c r="F11" s="32" t="s">
        <v>1367</v>
      </c>
    </row>
    <row r="12" spans="1:6" ht="15.75">
      <c r="A12" s="31"/>
      <c r="B12" s="337" t="s">
        <v>1361</v>
      </c>
      <c r="C12" s="349">
        <v>37</v>
      </c>
      <c r="D12" s="337">
        <v>14</v>
      </c>
      <c r="E12" s="349">
        <v>111</v>
      </c>
      <c r="F12" s="32" t="s">
        <v>1367</v>
      </c>
    </row>
    <row r="13" spans="1:6" ht="15.75">
      <c r="A13" s="31"/>
      <c r="B13" s="337" t="s">
        <v>1362</v>
      </c>
      <c r="C13" s="349">
        <v>1661</v>
      </c>
      <c r="D13" s="337">
        <v>10</v>
      </c>
      <c r="E13" s="399">
        <v>6311.8</v>
      </c>
      <c r="F13" s="32" t="s">
        <v>1367</v>
      </c>
    </row>
    <row r="14" spans="1:6" ht="15.75">
      <c r="A14" s="31"/>
      <c r="B14" s="337" t="s">
        <v>1363</v>
      </c>
      <c r="C14" s="349">
        <v>2645</v>
      </c>
      <c r="D14" s="337">
        <v>10</v>
      </c>
      <c r="E14" s="399">
        <v>10051</v>
      </c>
      <c r="F14" s="32" t="s">
        <v>1367</v>
      </c>
    </row>
    <row r="15" spans="1:6" ht="15.75">
      <c r="A15" s="31"/>
      <c r="B15" s="337" t="s">
        <v>1364</v>
      </c>
      <c r="C15" s="349">
        <v>5755</v>
      </c>
      <c r="D15" s="337">
        <v>10</v>
      </c>
      <c r="E15" s="399">
        <v>21869</v>
      </c>
      <c r="F15" s="32" t="s">
        <v>1367</v>
      </c>
    </row>
    <row r="16" spans="1:6" ht="15.75">
      <c r="A16" s="31"/>
      <c r="B16" s="337" t="s">
        <v>1365</v>
      </c>
      <c r="C16" s="349">
        <v>1558</v>
      </c>
      <c r="D16" s="337">
        <v>10</v>
      </c>
      <c r="E16" s="399">
        <v>5920.4</v>
      </c>
      <c r="F16" s="32" t="s">
        <v>1367</v>
      </c>
    </row>
    <row r="17" spans="1:6" ht="15.75">
      <c r="A17" s="238"/>
      <c r="B17" s="353" t="s">
        <v>1366</v>
      </c>
      <c r="C17" s="352">
        <v>59</v>
      </c>
      <c r="D17" s="353">
        <v>10</v>
      </c>
      <c r="E17" s="400">
        <v>100300</v>
      </c>
      <c r="F17" s="32" t="s">
        <v>1367</v>
      </c>
    </row>
    <row r="18" spans="1:6" s="406" customFormat="1" ht="12">
      <c r="A18" s="265" t="s">
        <v>1368</v>
      </c>
      <c r="B18" s="401"/>
      <c r="C18" s="467">
        <v>77377</v>
      </c>
      <c r="D18" s="401"/>
      <c r="E18" s="468">
        <v>1437241.8</v>
      </c>
      <c r="F18" s="17"/>
    </row>
    <row r="19" spans="1:6" s="20" customFormat="1" ht="12">
      <c r="A19" s="265" t="s">
        <v>24</v>
      </c>
      <c r="B19" s="17"/>
      <c r="C19" s="382">
        <f>C3+C18</f>
        <v>77392</v>
      </c>
      <c r="D19" s="17"/>
      <c r="E19" s="469">
        <f>E3+E18</f>
        <v>1444891.8</v>
      </c>
      <c r="F19" s="17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  <row r="27" spans="1:6" ht="12.75">
      <c r="A27" s="67"/>
      <c r="B27" s="67"/>
      <c r="C27" s="67"/>
      <c r="D27" s="67"/>
      <c r="E27" s="67"/>
      <c r="F27" s="67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IV16384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/>
      <c r="B3" s="32"/>
      <c r="C3" s="33"/>
      <c r="D3" s="32"/>
      <c r="E3" s="34"/>
      <c r="F3" s="32"/>
    </row>
    <row r="4" spans="1:6" s="13" customFormat="1" ht="15">
      <c r="A4" s="31"/>
      <c r="B4" s="32"/>
      <c r="C4" s="33"/>
      <c r="D4" s="32"/>
      <c r="E4" s="34"/>
      <c r="F4" s="32"/>
    </row>
    <row r="5" spans="1:6" s="13" customFormat="1" ht="15">
      <c r="A5" s="31"/>
      <c r="B5" s="32"/>
      <c r="C5" s="33"/>
      <c r="D5" s="32"/>
      <c r="E5" s="34"/>
      <c r="F5" s="32"/>
    </row>
    <row r="6" spans="1:6" s="13" customFormat="1" ht="15">
      <c r="A6" s="31"/>
      <c r="B6" s="32"/>
      <c r="C6" s="33"/>
      <c r="D6" s="32"/>
      <c r="E6" s="34"/>
      <c r="F6" s="32"/>
    </row>
    <row r="7" spans="1:6" s="13" customFormat="1" ht="15">
      <c r="A7" s="31"/>
      <c r="B7" s="32"/>
      <c r="C7" s="33"/>
      <c r="D7" s="32"/>
      <c r="E7" s="34"/>
      <c r="F7" s="32"/>
    </row>
    <row r="8" spans="1:6" s="13" customFormat="1" ht="15">
      <c r="A8" s="31"/>
      <c r="B8" s="32"/>
      <c r="C8" s="33"/>
      <c r="D8" s="32"/>
      <c r="E8" s="34"/>
      <c r="F8" s="32"/>
    </row>
    <row r="9" spans="1:6" s="13" customFormat="1" ht="15">
      <c r="A9" s="31"/>
      <c r="B9" s="32"/>
      <c r="C9" s="33"/>
      <c r="D9" s="32"/>
      <c r="E9" s="34"/>
      <c r="F9" s="32"/>
    </row>
    <row r="10" spans="1:6" s="13" customFormat="1" ht="15">
      <c r="A10" s="31"/>
      <c r="B10" s="32"/>
      <c r="C10" s="33"/>
      <c r="D10" s="32"/>
      <c r="E10" s="34"/>
      <c r="F10" s="32"/>
    </row>
    <row r="11" spans="1:6" ht="14.25">
      <c r="A11" s="31"/>
      <c r="B11" s="32"/>
      <c r="C11" s="33"/>
      <c r="D11" s="32"/>
      <c r="E11" s="34"/>
      <c r="F11" s="32"/>
    </row>
    <row r="12" spans="1:6" ht="14.25">
      <c r="A12" s="31"/>
      <c r="B12" s="32"/>
      <c r="C12" s="33"/>
      <c r="D12" s="32"/>
      <c r="E12" s="34"/>
      <c r="F12" s="32"/>
    </row>
    <row r="13" spans="1:6" ht="14.25">
      <c r="A13" s="31"/>
      <c r="B13" s="32"/>
      <c r="C13" s="33"/>
      <c r="D13" s="32"/>
      <c r="E13" s="34"/>
      <c r="F13" s="32"/>
    </row>
    <row r="14" spans="1:6" ht="14.25">
      <c r="A14" s="31"/>
      <c r="B14" s="32"/>
      <c r="C14" s="33"/>
      <c r="D14" s="32"/>
      <c r="E14" s="34"/>
      <c r="F14" s="32"/>
    </row>
    <row r="15" spans="1:6" ht="14.25">
      <c r="A15" s="31"/>
      <c r="B15" s="32"/>
      <c r="C15" s="33"/>
      <c r="D15" s="32"/>
      <c r="E15" s="34"/>
      <c r="F15" s="32"/>
    </row>
    <row r="16" spans="1:6" ht="14.25">
      <c r="A16" s="31"/>
      <c r="B16" s="32"/>
      <c r="C16" s="33"/>
      <c r="D16" s="32"/>
      <c r="E16" s="34"/>
      <c r="F16" s="32"/>
    </row>
    <row r="17" spans="1:6" ht="14.25">
      <c r="A17" s="31"/>
      <c r="B17" s="32"/>
      <c r="C17" s="33"/>
      <c r="D17" s="32"/>
      <c r="E17" s="34"/>
      <c r="F17" s="32"/>
    </row>
    <row r="18" spans="1:6" ht="14.25">
      <c r="A18" s="31"/>
      <c r="B18" s="32"/>
      <c r="C18" s="33"/>
      <c r="D18" s="32"/>
      <c r="E18" s="34"/>
      <c r="F18" s="32"/>
    </row>
    <row r="19" spans="1:6" ht="14.25">
      <c r="A19" s="31"/>
      <c r="B19" s="32"/>
      <c r="C19" s="33"/>
      <c r="D19" s="32"/>
      <c r="E19" s="34"/>
      <c r="F19" s="32"/>
    </row>
    <row r="20" spans="1:6" ht="14.25">
      <c r="A20" s="31"/>
      <c r="B20" s="32"/>
      <c r="C20" s="33"/>
      <c r="D20" s="32"/>
      <c r="E20" s="34"/>
      <c r="F20" s="32"/>
    </row>
    <row r="21" spans="1:6" ht="14.25">
      <c r="A21" s="31"/>
      <c r="B21" s="32"/>
      <c r="C21" s="33"/>
      <c r="D21" s="32"/>
      <c r="E21" s="34"/>
      <c r="F21" s="32"/>
    </row>
    <row r="22" spans="1:6" ht="14.25">
      <c r="A22" s="31"/>
      <c r="B22" s="32"/>
      <c r="C22" s="33"/>
      <c r="D22" s="32"/>
      <c r="E22" s="34"/>
      <c r="F22" s="32"/>
    </row>
    <row r="23" spans="1:6" ht="14.25">
      <c r="A23" s="31"/>
      <c r="B23" s="32"/>
      <c r="C23" s="33"/>
      <c r="D23" s="32"/>
      <c r="E23" s="34"/>
      <c r="F23" s="32"/>
    </row>
    <row r="24" spans="1:6" ht="14.25">
      <c r="A24" s="31"/>
      <c r="B24" s="32"/>
      <c r="C24" s="33"/>
      <c r="D24" s="32"/>
      <c r="E24" s="34"/>
      <c r="F24" s="32"/>
    </row>
    <row r="25" spans="1:6" ht="14.25">
      <c r="A25" s="31"/>
      <c r="B25" s="32"/>
      <c r="C25" s="33"/>
      <c r="D25" s="32"/>
      <c r="E25" s="34"/>
      <c r="F25" s="32"/>
    </row>
    <row r="26" spans="1:6" ht="14.25">
      <c r="A26" s="35"/>
      <c r="B26" s="36"/>
      <c r="C26" s="37"/>
      <c r="D26" s="36"/>
      <c r="E26" s="38"/>
      <c r="F26" s="36"/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85">
      <selection activeCell="F98" sqref="F98"/>
    </sheetView>
  </sheetViews>
  <sheetFormatPr defaultColWidth="9.00390625" defaultRowHeight="12.75"/>
  <cols>
    <col min="1" max="1" width="11.625" style="3" customWidth="1"/>
    <col min="2" max="2" width="10.25390625" style="10" customWidth="1"/>
    <col min="3" max="3" width="12.25390625" style="11" customWidth="1"/>
    <col min="4" max="4" width="8.375" style="10" customWidth="1"/>
    <col min="5" max="5" width="18.375" style="12" customWidth="1"/>
    <col min="6" max="6" width="21.00390625" style="10" customWidth="1"/>
    <col min="7" max="7" width="14.75390625" style="13" customWidth="1"/>
    <col min="8" max="8" width="6.875" style="13" customWidth="1"/>
    <col min="9" max="9" width="13.625" style="13" customWidth="1"/>
    <col min="10" max="16384" width="9.125" style="13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ht="15.75" thickTop="1">
      <c r="A3" s="187" t="s">
        <v>63</v>
      </c>
      <c r="B3" s="188" t="s">
        <v>64</v>
      </c>
      <c r="C3" s="189">
        <v>3929</v>
      </c>
      <c r="D3" s="188" t="s">
        <v>3</v>
      </c>
      <c r="E3" s="190">
        <v>14930</v>
      </c>
      <c r="F3" s="188" t="s">
        <v>134</v>
      </c>
    </row>
    <row r="4" spans="1:6" ht="15">
      <c r="A4" s="191"/>
      <c r="B4" s="32" t="s">
        <v>635</v>
      </c>
      <c r="C4" s="192">
        <v>636</v>
      </c>
      <c r="D4" s="32" t="s">
        <v>3</v>
      </c>
      <c r="E4" s="34">
        <v>2416.8</v>
      </c>
      <c r="F4" s="32" t="s">
        <v>134</v>
      </c>
    </row>
    <row r="5" spans="1:6" ht="34.5" customHeight="1">
      <c r="A5" s="380" t="s">
        <v>1035</v>
      </c>
      <c r="B5" s="32" t="s">
        <v>65</v>
      </c>
      <c r="C5" s="192">
        <v>6472</v>
      </c>
      <c r="D5" s="32" t="s">
        <v>3</v>
      </c>
      <c r="E5" s="34">
        <v>24593.6</v>
      </c>
      <c r="F5" s="32" t="s">
        <v>134</v>
      </c>
    </row>
    <row r="6" spans="1:6" ht="15">
      <c r="A6" s="191"/>
      <c r="B6" s="32" t="s">
        <v>1036</v>
      </c>
      <c r="C6" s="192">
        <v>19</v>
      </c>
      <c r="D6" s="32" t="s">
        <v>31</v>
      </c>
      <c r="E6" s="34">
        <v>72.2</v>
      </c>
      <c r="F6" s="32"/>
    </row>
    <row r="7" spans="1:6" ht="15">
      <c r="A7" s="191"/>
      <c r="B7" s="32" t="s">
        <v>1037</v>
      </c>
      <c r="C7" s="192">
        <v>2</v>
      </c>
      <c r="D7" s="32" t="s">
        <v>31</v>
      </c>
      <c r="E7" s="34">
        <v>7.6</v>
      </c>
      <c r="F7" s="32"/>
    </row>
    <row r="8" spans="1:6" ht="15">
      <c r="A8" s="191"/>
      <c r="B8" s="32" t="s">
        <v>1038</v>
      </c>
      <c r="C8" s="192">
        <v>8</v>
      </c>
      <c r="D8" s="32" t="s">
        <v>31</v>
      </c>
      <c r="E8" s="34">
        <v>30.4</v>
      </c>
      <c r="F8" s="32"/>
    </row>
    <row r="9" spans="1:6" ht="15">
      <c r="A9" s="191"/>
      <c r="B9" s="32" t="s">
        <v>66</v>
      </c>
      <c r="C9" s="192">
        <v>2763</v>
      </c>
      <c r="D9" s="32" t="s">
        <v>3</v>
      </c>
      <c r="E9" s="34">
        <v>10499</v>
      </c>
      <c r="F9" s="32" t="s">
        <v>134</v>
      </c>
    </row>
    <row r="10" spans="1:6" ht="15">
      <c r="A10" s="191"/>
      <c r="B10" s="32" t="s">
        <v>67</v>
      </c>
      <c r="C10" s="192">
        <v>19112</v>
      </c>
      <c r="D10" s="32" t="s">
        <v>3</v>
      </c>
      <c r="E10" s="34">
        <v>72626</v>
      </c>
      <c r="F10" s="32" t="s">
        <v>134</v>
      </c>
    </row>
    <row r="11" spans="1:6" ht="15">
      <c r="A11" s="191"/>
      <c r="B11" s="32" t="s">
        <v>68</v>
      </c>
      <c r="C11" s="192">
        <v>1552</v>
      </c>
      <c r="D11" s="32" t="s">
        <v>3</v>
      </c>
      <c r="E11" s="34">
        <v>5898</v>
      </c>
      <c r="F11" s="32" t="s">
        <v>134</v>
      </c>
    </row>
    <row r="12" spans="1:6" ht="15">
      <c r="A12" s="191"/>
      <c r="B12" s="32" t="s">
        <v>69</v>
      </c>
      <c r="C12" s="192">
        <v>73203</v>
      </c>
      <c r="D12" s="32" t="s">
        <v>3</v>
      </c>
      <c r="E12" s="34">
        <v>278171</v>
      </c>
      <c r="F12" s="32" t="s">
        <v>134</v>
      </c>
    </row>
    <row r="13" spans="1:6" ht="15">
      <c r="A13" s="191"/>
      <c r="B13" s="32" t="s">
        <v>70</v>
      </c>
      <c r="C13" s="192">
        <v>9</v>
      </c>
      <c r="D13" s="32" t="s">
        <v>3</v>
      </c>
      <c r="E13" s="34">
        <v>34</v>
      </c>
      <c r="F13" s="32" t="s">
        <v>134</v>
      </c>
    </row>
    <row r="14" spans="1:6" ht="15">
      <c r="A14" s="191"/>
      <c r="B14" s="32" t="s">
        <v>71</v>
      </c>
      <c r="C14" s="192">
        <v>762</v>
      </c>
      <c r="D14" s="32" t="s">
        <v>3</v>
      </c>
      <c r="E14" s="34">
        <v>2896</v>
      </c>
      <c r="F14" s="32" t="s">
        <v>134</v>
      </c>
    </row>
    <row r="15" spans="1:6" ht="15">
      <c r="A15" s="191"/>
      <c r="B15" s="32" t="s">
        <v>72</v>
      </c>
      <c r="C15" s="192">
        <v>3751</v>
      </c>
      <c r="D15" s="32" t="s">
        <v>3</v>
      </c>
      <c r="E15" s="34">
        <v>14254</v>
      </c>
      <c r="F15" s="32" t="s">
        <v>134</v>
      </c>
    </row>
    <row r="16" spans="1:6" ht="15">
      <c r="A16" s="9" t="s">
        <v>937</v>
      </c>
      <c r="B16" s="32" t="s">
        <v>73</v>
      </c>
      <c r="C16" s="192">
        <v>17218</v>
      </c>
      <c r="D16" s="32" t="s">
        <v>3</v>
      </c>
      <c r="E16" s="34">
        <v>51654</v>
      </c>
      <c r="F16" s="32" t="s">
        <v>134</v>
      </c>
    </row>
    <row r="17" spans="1:6" ht="15">
      <c r="A17" s="9" t="s">
        <v>938</v>
      </c>
      <c r="B17" s="32" t="s">
        <v>74</v>
      </c>
      <c r="C17" s="192">
        <v>1</v>
      </c>
      <c r="D17" s="32" t="s">
        <v>31</v>
      </c>
      <c r="E17" s="34">
        <v>4</v>
      </c>
      <c r="F17" s="32" t="s">
        <v>134</v>
      </c>
    </row>
    <row r="18" spans="1:6" ht="15">
      <c r="A18" s="191"/>
      <c r="B18" s="32" t="s">
        <v>75</v>
      </c>
      <c r="C18" s="192">
        <v>10026</v>
      </c>
      <c r="D18" s="32" t="s">
        <v>3</v>
      </c>
      <c r="E18" s="34">
        <v>38099</v>
      </c>
      <c r="F18" s="32" t="s">
        <v>134</v>
      </c>
    </row>
    <row r="19" spans="1:6" ht="15">
      <c r="A19" s="191"/>
      <c r="B19" s="32" t="s">
        <v>76</v>
      </c>
      <c r="C19" s="192">
        <v>26252</v>
      </c>
      <c r="D19" s="32" t="s">
        <v>3</v>
      </c>
      <c r="E19" s="34">
        <v>99758</v>
      </c>
      <c r="F19" s="32" t="s">
        <v>134</v>
      </c>
    </row>
    <row r="20" spans="1:6" ht="15">
      <c r="A20" s="191"/>
      <c r="B20" s="32" t="s">
        <v>77</v>
      </c>
      <c r="C20" s="192">
        <v>5837</v>
      </c>
      <c r="D20" s="32" t="s">
        <v>3</v>
      </c>
      <c r="E20" s="34">
        <v>22181</v>
      </c>
      <c r="F20" s="32" t="s">
        <v>134</v>
      </c>
    </row>
    <row r="21" spans="1:6" ht="15">
      <c r="A21" s="191"/>
      <c r="B21" s="32" t="s">
        <v>78</v>
      </c>
      <c r="C21" s="192">
        <v>3420</v>
      </c>
      <c r="D21" s="32" t="s">
        <v>3</v>
      </c>
      <c r="E21" s="34">
        <v>12996</v>
      </c>
      <c r="F21" s="32" t="s">
        <v>134</v>
      </c>
    </row>
    <row r="22" spans="1:6" ht="15">
      <c r="A22" s="191"/>
      <c r="B22" s="32" t="s">
        <v>79</v>
      </c>
      <c r="C22" s="192">
        <v>876</v>
      </c>
      <c r="D22" s="32" t="s">
        <v>3</v>
      </c>
      <c r="E22" s="34">
        <v>3329</v>
      </c>
      <c r="F22" s="32" t="s">
        <v>134</v>
      </c>
    </row>
    <row r="23" spans="1:6" ht="15">
      <c r="A23" s="9" t="s">
        <v>937</v>
      </c>
      <c r="B23" s="32" t="s">
        <v>80</v>
      </c>
      <c r="C23" s="192">
        <v>20053</v>
      </c>
      <c r="D23" s="32" t="s">
        <v>3</v>
      </c>
      <c r="E23" s="34">
        <v>338975.5</v>
      </c>
      <c r="F23" s="32" t="s">
        <v>134</v>
      </c>
    </row>
    <row r="24" spans="1:6" ht="15">
      <c r="A24" s="9"/>
      <c r="B24" s="32" t="s">
        <v>946</v>
      </c>
      <c r="C24" s="192">
        <v>151</v>
      </c>
      <c r="D24" s="32" t="s">
        <v>31</v>
      </c>
      <c r="E24" s="34">
        <v>2552.5</v>
      </c>
      <c r="F24" s="32" t="s">
        <v>947</v>
      </c>
    </row>
    <row r="25" spans="1:6" ht="15">
      <c r="A25" s="191"/>
      <c r="B25" s="32" t="s">
        <v>81</v>
      </c>
      <c r="C25" s="192">
        <v>17256</v>
      </c>
      <c r="D25" s="32" t="s">
        <v>3</v>
      </c>
      <c r="E25" s="34">
        <v>291695</v>
      </c>
      <c r="F25" s="32" t="s">
        <v>134</v>
      </c>
    </row>
    <row r="26" spans="1:6" ht="15">
      <c r="A26" s="191"/>
      <c r="B26" s="32" t="s">
        <v>82</v>
      </c>
      <c r="C26" s="192">
        <v>7</v>
      </c>
      <c r="D26" s="32" t="s">
        <v>3</v>
      </c>
      <c r="E26" s="34">
        <v>118.3</v>
      </c>
      <c r="F26" s="32" t="s">
        <v>134</v>
      </c>
    </row>
    <row r="27" spans="1:6" ht="15">
      <c r="A27" s="191"/>
      <c r="B27" s="32" t="s">
        <v>83</v>
      </c>
      <c r="C27" s="192">
        <v>3</v>
      </c>
      <c r="D27" s="32" t="s">
        <v>3</v>
      </c>
      <c r="E27" s="34">
        <v>50.7</v>
      </c>
      <c r="F27" s="32" t="s">
        <v>134</v>
      </c>
    </row>
    <row r="28" spans="1:6" ht="15">
      <c r="A28" s="191"/>
      <c r="B28" s="32" t="s">
        <v>84</v>
      </c>
      <c r="C28" s="192">
        <v>10277</v>
      </c>
      <c r="D28" s="32" t="s">
        <v>3</v>
      </c>
      <c r="E28" s="34">
        <v>39053</v>
      </c>
      <c r="F28" s="32" t="s">
        <v>134</v>
      </c>
    </row>
    <row r="29" spans="1:6" ht="15">
      <c r="A29" s="191"/>
      <c r="B29" s="32" t="s">
        <v>85</v>
      </c>
      <c r="C29" s="192">
        <v>14741</v>
      </c>
      <c r="D29" s="32" t="s">
        <v>3</v>
      </c>
      <c r="E29" s="34">
        <v>56016</v>
      </c>
      <c r="F29" s="32" t="s">
        <v>134</v>
      </c>
    </row>
    <row r="30" spans="1:6" ht="15">
      <c r="A30" s="191"/>
      <c r="B30" s="32" t="s">
        <v>86</v>
      </c>
      <c r="C30" s="192">
        <v>21750</v>
      </c>
      <c r="D30" s="32" t="s">
        <v>3</v>
      </c>
      <c r="E30" s="34">
        <v>82650</v>
      </c>
      <c r="F30" s="32" t="s">
        <v>134</v>
      </c>
    </row>
    <row r="31" spans="1:6" ht="15">
      <c r="A31" s="191"/>
      <c r="B31" s="32" t="s">
        <v>87</v>
      </c>
      <c r="C31" s="192">
        <v>4394</v>
      </c>
      <c r="D31" s="32" t="s">
        <v>3</v>
      </c>
      <c r="E31" s="34">
        <v>16697</v>
      </c>
      <c r="F31" s="32" t="s">
        <v>134</v>
      </c>
    </row>
    <row r="32" spans="1:6" ht="15">
      <c r="A32" s="191"/>
      <c r="B32" s="32" t="s">
        <v>88</v>
      </c>
      <c r="C32" s="192">
        <v>2852</v>
      </c>
      <c r="D32" s="32" t="s">
        <v>3</v>
      </c>
      <c r="E32" s="34">
        <v>10838</v>
      </c>
      <c r="F32" s="32" t="s">
        <v>134</v>
      </c>
    </row>
    <row r="33" spans="1:6" ht="15">
      <c r="A33" s="191"/>
      <c r="B33" s="32" t="s">
        <v>89</v>
      </c>
      <c r="C33" s="192">
        <v>574</v>
      </c>
      <c r="D33" s="32" t="s">
        <v>3</v>
      </c>
      <c r="E33" s="34">
        <v>2181</v>
      </c>
      <c r="F33" s="32" t="s">
        <v>134</v>
      </c>
    </row>
    <row r="34" spans="1:6" ht="15">
      <c r="A34" s="191"/>
      <c r="B34" s="32" t="s">
        <v>90</v>
      </c>
      <c r="C34" s="192">
        <v>348</v>
      </c>
      <c r="D34" s="32" t="s">
        <v>3</v>
      </c>
      <c r="E34" s="34">
        <v>1322</v>
      </c>
      <c r="F34" s="32" t="s">
        <v>134</v>
      </c>
    </row>
    <row r="35" spans="1:6" ht="15">
      <c r="A35" s="191"/>
      <c r="B35" s="32" t="s">
        <v>91</v>
      </c>
      <c r="C35" s="192">
        <v>1463</v>
      </c>
      <c r="D35" s="32" t="s">
        <v>3</v>
      </c>
      <c r="E35" s="34">
        <v>5559</v>
      </c>
      <c r="F35" s="32" t="s">
        <v>134</v>
      </c>
    </row>
    <row r="36" spans="1:6" ht="15">
      <c r="A36" s="191"/>
      <c r="B36" s="32" t="s">
        <v>92</v>
      </c>
      <c r="C36" s="192">
        <v>3995</v>
      </c>
      <c r="D36" s="32" t="s">
        <v>3</v>
      </c>
      <c r="E36" s="34">
        <v>15181</v>
      </c>
      <c r="F36" s="32" t="s">
        <v>134</v>
      </c>
    </row>
    <row r="37" spans="1:6" ht="15">
      <c r="A37" s="191"/>
      <c r="B37" s="32" t="s">
        <v>93</v>
      </c>
      <c r="C37" s="192">
        <v>6094</v>
      </c>
      <c r="D37" s="32" t="s">
        <v>3</v>
      </c>
      <c r="E37" s="34">
        <v>23157</v>
      </c>
      <c r="F37" s="32" t="s">
        <v>134</v>
      </c>
    </row>
    <row r="38" spans="1:6" ht="15">
      <c r="A38" s="191"/>
      <c r="B38" s="32" t="s">
        <v>94</v>
      </c>
      <c r="C38" s="192">
        <v>4243</v>
      </c>
      <c r="D38" s="32" t="s">
        <v>3</v>
      </c>
      <c r="E38" s="34">
        <v>16123</v>
      </c>
      <c r="F38" s="32" t="s">
        <v>134</v>
      </c>
    </row>
    <row r="39" spans="1:6" ht="15">
      <c r="A39" s="191"/>
      <c r="B39" s="32" t="s">
        <v>95</v>
      </c>
      <c r="C39" s="192">
        <v>4299</v>
      </c>
      <c r="D39" s="32" t="s">
        <v>3</v>
      </c>
      <c r="E39" s="34">
        <v>16336</v>
      </c>
      <c r="F39" s="32" t="s">
        <v>134</v>
      </c>
    </row>
    <row r="40" spans="1:6" ht="15">
      <c r="A40" s="191"/>
      <c r="B40" s="32" t="s">
        <v>96</v>
      </c>
      <c r="C40" s="192">
        <v>16934</v>
      </c>
      <c r="D40" s="32" t="s">
        <v>31</v>
      </c>
      <c r="E40" s="34">
        <v>50802</v>
      </c>
      <c r="F40" s="32" t="s">
        <v>134</v>
      </c>
    </row>
    <row r="41" spans="1:6" ht="15">
      <c r="A41" s="191"/>
      <c r="B41" s="32" t="s">
        <v>97</v>
      </c>
      <c r="C41" s="192">
        <v>265</v>
      </c>
      <c r="D41" s="32" t="s">
        <v>3</v>
      </c>
      <c r="E41" s="34">
        <v>1007</v>
      </c>
      <c r="F41" s="32" t="s">
        <v>134</v>
      </c>
    </row>
    <row r="42" spans="1:6" ht="15">
      <c r="A42" s="191"/>
      <c r="B42" s="32" t="s">
        <v>98</v>
      </c>
      <c r="C42" s="192">
        <v>300</v>
      </c>
      <c r="D42" s="32" t="s">
        <v>3</v>
      </c>
      <c r="E42" s="34">
        <v>1140</v>
      </c>
      <c r="F42" s="32" t="s">
        <v>134</v>
      </c>
    </row>
    <row r="43" spans="1:6" ht="15">
      <c r="A43" s="191"/>
      <c r="B43" s="32" t="s">
        <v>99</v>
      </c>
      <c r="C43" s="192">
        <v>2942</v>
      </c>
      <c r="D43" s="32" t="s">
        <v>3</v>
      </c>
      <c r="E43" s="34">
        <v>11180</v>
      </c>
      <c r="F43" s="32" t="s">
        <v>134</v>
      </c>
    </row>
    <row r="44" spans="1:6" ht="15">
      <c r="A44" s="191"/>
      <c r="B44" s="32" t="s">
        <v>100</v>
      </c>
      <c r="C44" s="192">
        <v>690</v>
      </c>
      <c r="D44" s="32" t="s">
        <v>31</v>
      </c>
      <c r="E44" s="34">
        <v>2070</v>
      </c>
      <c r="F44" s="32" t="s">
        <v>134</v>
      </c>
    </row>
    <row r="45" spans="1:6" ht="15">
      <c r="A45" s="191"/>
      <c r="B45" s="32" t="s">
        <v>101</v>
      </c>
      <c r="C45" s="192">
        <v>8255</v>
      </c>
      <c r="D45" s="32" t="s">
        <v>3</v>
      </c>
      <c r="E45" s="34">
        <v>31369</v>
      </c>
      <c r="F45" s="32" t="s">
        <v>134</v>
      </c>
    </row>
    <row r="46" spans="1:6" ht="15">
      <c r="A46" s="191"/>
      <c r="B46" s="32" t="s">
        <v>102</v>
      </c>
      <c r="C46" s="192">
        <v>4672</v>
      </c>
      <c r="D46" s="32" t="s">
        <v>31</v>
      </c>
      <c r="E46" s="34">
        <v>14016</v>
      </c>
      <c r="F46" s="32" t="s">
        <v>134</v>
      </c>
    </row>
    <row r="47" spans="1:6" ht="15">
      <c r="A47" s="191"/>
      <c r="B47" s="32" t="s">
        <v>103</v>
      </c>
      <c r="C47" s="192">
        <v>9086</v>
      </c>
      <c r="D47" s="32" t="s">
        <v>3</v>
      </c>
      <c r="E47" s="34">
        <v>34527</v>
      </c>
      <c r="F47" s="32" t="s">
        <v>134</v>
      </c>
    </row>
    <row r="48" spans="1:6" ht="15">
      <c r="A48" s="191"/>
      <c r="B48" s="32" t="s">
        <v>104</v>
      </c>
      <c r="C48" s="192">
        <v>4180</v>
      </c>
      <c r="D48" s="32" t="s">
        <v>3</v>
      </c>
      <c r="E48" s="34">
        <v>15884</v>
      </c>
      <c r="F48" s="32" t="s">
        <v>134</v>
      </c>
    </row>
    <row r="49" spans="1:6" ht="15">
      <c r="A49" s="191"/>
      <c r="B49" s="32" t="s">
        <v>105</v>
      </c>
      <c r="C49" s="192">
        <v>442</v>
      </c>
      <c r="D49" s="32" t="s">
        <v>3</v>
      </c>
      <c r="E49" s="34">
        <v>1680</v>
      </c>
      <c r="F49" s="32" t="s">
        <v>134</v>
      </c>
    </row>
    <row r="50" spans="1:6" ht="15">
      <c r="A50" s="191"/>
      <c r="B50" s="32" t="s">
        <v>106</v>
      </c>
      <c r="C50" s="192">
        <v>189</v>
      </c>
      <c r="D50" s="32" t="s">
        <v>31</v>
      </c>
      <c r="E50" s="34">
        <v>3195</v>
      </c>
      <c r="F50" s="32" t="s">
        <v>134</v>
      </c>
    </row>
    <row r="51" spans="1:6" ht="15">
      <c r="A51" s="191"/>
      <c r="B51" s="32" t="s">
        <v>107</v>
      </c>
      <c r="C51" s="192">
        <v>42873</v>
      </c>
      <c r="D51" s="32" t="s">
        <v>3</v>
      </c>
      <c r="E51" s="34">
        <v>724725</v>
      </c>
      <c r="F51" s="32" t="s">
        <v>134</v>
      </c>
    </row>
    <row r="52" spans="1:6" ht="15">
      <c r="A52" s="191"/>
      <c r="B52" s="32" t="s">
        <v>108</v>
      </c>
      <c r="C52" s="192">
        <v>1772</v>
      </c>
      <c r="D52" s="32" t="s">
        <v>3</v>
      </c>
      <c r="E52" s="34">
        <v>29954</v>
      </c>
      <c r="F52" s="32" t="s">
        <v>134</v>
      </c>
    </row>
    <row r="53" spans="1:6" ht="15">
      <c r="A53" s="191"/>
      <c r="B53" s="32" t="s">
        <v>109</v>
      </c>
      <c r="C53" s="192">
        <v>143</v>
      </c>
      <c r="D53" s="32" t="s">
        <v>31</v>
      </c>
      <c r="E53" s="34">
        <v>2417</v>
      </c>
      <c r="F53" s="32" t="s">
        <v>134</v>
      </c>
    </row>
    <row r="54" spans="1:6" ht="15">
      <c r="A54" s="191" t="s">
        <v>63</v>
      </c>
      <c r="B54" s="32" t="s">
        <v>110</v>
      </c>
      <c r="C54" s="192">
        <v>904</v>
      </c>
      <c r="D54" s="32" t="s">
        <v>31</v>
      </c>
      <c r="E54" s="34">
        <v>15281</v>
      </c>
      <c r="F54" s="32" t="s">
        <v>134</v>
      </c>
    </row>
    <row r="55" spans="1:6" ht="15">
      <c r="A55" s="191"/>
      <c r="B55" s="32" t="s">
        <v>111</v>
      </c>
      <c r="C55" s="192">
        <v>10986</v>
      </c>
      <c r="D55" s="32" t="s">
        <v>31</v>
      </c>
      <c r="E55" s="34">
        <v>185707</v>
      </c>
      <c r="F55" s="32" t="s">
        <v>134</v>
      </c>
    </row>
    <row r="56" spans="1:6" ht="15">
      <c r="A56" s="191"/>
      <c r="B56" s="32" t="s">
        <v>112</v>
      </c>
      <c r="C56" s="192">
        <v>145589</v>
      </c>
      <c r="D56" s="32" t="s">
        <v>3</v>
      </c>
      <c r="E56" s="34">
        <v>553238</v>
      </c>
      <c r="F56" s="32" t="s">
        <v>134</v>
      </c>
    </row>
    <row r="57" spans="1:6" ht="15">
      <c r="A57" s="191"/>
      <c r="B57" s="32" t="s">
        <v>113</v>
      </c>
      <c r="C57" s="192">
        <v>30054</v>
      </c>
      <c r="D57" s="32" t="s">
        <v>3</v>
      </c>
      <c r="E57" s="34">
        <v>114205</v>
      </c>
      <c r="F57" s="32" t="s">
        <v>134</v>
      </c>
    </row>
    <row r="58" spans="1:6" ht="15">
      <c r="A58" s="191"/>
      <c r="B58" s="32" t="s">
        <v>114</v>
      </c>
      <c r="C58" s="192">
        <v>9646</v>
      </c>
      <c r="D58" s="32" t="s">
        <v>3</v>
      </c>
      <c r="E58" s="34">
        <v>36655</v>
      </c>
      <c r="F58" s="32" t="s">
        <v>134</v>
      </c>
    </row>
    <row r="59" spans="1:6" ht="15">
      <c r="A59" s="191"/>
      <c r="B59" s="32" t="s">
        <v>115</v>
      </c>
      <c r="C59" s="192">
        <v>3103</v>
      </c>
      <c r="D59" s="32" t="s">
        <v>31</v>
      </c>
      <c r="E59" s="34">
        <v>9309</v>
      </c>
      <c r="F59" s="32" t="s">
        <v>134</v>
      </c>
    </row>
    <row r="60" spans="1:6" ht="15">
      <c r="A60" s="191"/>
      <c r="B60" s="32" t="s">
        <v>607</v>
      </c>
      <c r="C60" s="192">
        <v>19692</v>
      </c>
      <c r="D60" s="32" t="s">
        <v>3</v>
      </c>
      <c r="E60" s="34">
        <v>74829.6</v>
      </c>
      <c r="F60" s="32" t="s">
        <v>134</v>
      </c>
    </row>
    <row r="61" spans="1:6" ht="15">
      <c r="A61" s="191"/>
      <c r="B61" s="32" t="s">
        <v>608</v>
      </c>
      <c r="C61" s="192">
        <v>44</v>
      </c>
      <c r="D61" s="32" t="s">
        <v>3</v>
      </c>
      <c r="E61" s="34">
        <v>167.2</v>
      </c>
      <c r="F61" s="32" t="s">
        <v>134</v>
      </c>
    </row>
    <row r="62" spans="1:6" ht="15">
      <c r="A62" s="191"/>
      <c r="B62" s="32" t="s">
        <v>116</v>
      </c>
      <c r="C62" s="192">
        <v>27601</v>
      </c>
      <c r="D62" s="32" t="s">
        <v>3</v>
      </c>
      <c r="E62" s="34">
        <v>104884</v>
      </c>
      <c r="F62" s="32" t="s">
        <v>134</v>
      </c>
    </row>
    <row r="63" spans="1:6" ht="15">
      <c r="A63" s="191"/>
      <c r="B63" s="32" t="s">
        <v>117</v>
      </c>
      <c r="C63" s="192">
        <v>13827</v>
      </c>
      <c r="D63" s="32" t="s">
        <v>3</v>
      </c>
      <c r="E63" s="34">
        <v>52543</v>
      </c>
      <c r="F63" s="32" t="s">
        <v>134</v>
      </c>
    </row>
    <row r="64" spans="1:6" ht="15">
      <c r="A64" s="191"/>
      <c r="B64" s="32" t="s">
        <v>118</v>
      </c>
      <c r="C64" s="192">
        <v>114</v>
      </c>
      <c r="D64" s="32" t="s">
        <v>3</v>
      </c>
      <c r="E64" s="34">
        <v>433.2</v>
      </c>
      <c r="F64" s="32" t="s">
        <v>134</v>
      </c>
    </row>
    <row r="65" spans="1:6" ht="15">
      <c r="A65" s="191"/>
      <c r="B65" s="32" t="s">
        <v>609</v>
      </c>
      <c r="C65" s="192">
        <v>13</v>
      </c>
      <c r="D65" s="32" t="s">
        <v>3</v>
      </c>
      <c r="E65" s="34">
        <v>49.4</v>
      </c>
      <c r="F65" s="32" t="s">
        <v>134</v>
      </c>
    </row>
    <row r="66" spans="1:6" ht="15">
      <c r="A66" s="191"/>
      <c r="B66" s="32" t="s">
        <v>119</v>
      </c>
      <c r="C66" s="192">
        <v>93</v>
      </c>
      <c r="D66" s="32" t="s">
        <v>3</v>
      </c>
      <c r="E66" s="34">
        <v>353.4</v>
      </c>
      <c r="F66" s="32" t="s">
        <v>134</v>
      </c>
    </row>
    <row r="67" spans="1:6" ht="15">
      <c r="A67" s="191"/>
      <c r="B67" s="32" t="s">
        <v>120</v>
      </c>
      <c r="C67" s="192">
        <v>7</v>
      </c>
      <c r="D67" s="32" t="s">
        <v>3</v>
      </c>
      <c r="E67" s="34">
        <v>27</v>
      </c>
      <c r="F67" s="32" t="s">
        <v>134</v>
      </c>
    </row>
    <row r="68" spans="1:6" ht="15">
      <c r="A68" s="191"/>
      <c r="B68" s="32" t="s">
        <v>121</v>
      </c>
      <c r="C68" s="192">
        <v>9433</v>
      </c>
      <c r="D68" s="32" t="s">
        <v>3</v>
      </c>
      <c r="E68" s="34">
        <v>35845</v>
      </c>
      <c r="F68" s="32" t="s">
        <v>134</v>
      </c>
    </row>
    <row r="69" spans="1:6" ht="15">
      <c r="A69" s="191"/>
      <c r="B69" s="32" t="s">
        <v>122</v>
      </c>
      <c r="C69" s="192">
        <v>11733</v>
      </c>
      <c r="D69" s="32" t="s">
        <v>3</v>
      </c>
      <c r="E69" s="34">
        <v>35499</v>
      </c>
      <c r="F69" s="32" t="s">
        <v>134</v>
      </c>
    </row>
    <row r="70" spans="1:6" ht="15">
      <c r="A70" s="191"/>
      <c r="B70" s="32" t="s">
        <v>123</v>
      </c>
      <c r="C70" s="192">
        <v>990</v>
      </c>
      <c r="D70" s="32" t="s">
        <v>31</v>
      </c>
      <c r="E70" s="34">
        <v>2970</v>
      </c>
      <c r="F70" s="32" t="s">
        <v>134</v>
      </c>
    </row>
    <row r="71" spans="1:6" ht="15">
      <c r="A71" s="191"/>
      <c r="B71" s="32" t="s">
        <v>124</v>
      </c>
      <c r="C71" s="192">
        <v>17398</v>
      </c>
      <c r="D71" s="32" t="s">
        <v>3</v>
      </c>
      <c r="E71" s="34">
        <v>66112</v>
      </c>
      <c r="F71" s="32" t="s">
        <v>134</v>
      </c>
    </row>
    <row r="72" spans="1:6" ht="15">
      <c r="A72" s="191"/>
      <c r="B72" s="32" t="s">
        <v>125</v>
      </c>
      <c r="C72" s="192">
        <v>283</v>
      </c>
      <c r="D72" s="32" t="s">
        <v>31</v>
      </c>
      <c r="E72" s="34">
        <v>849</v>
      </c>
      <c r="F72" s="32" t="s">
        <v>134</v>
      </c>
    </row>
    <row r="73" spans="1:6" ht="15">
      <c r="A73" s="191"/>
      <c r="B73" s="32" t="s">
        <v>126</v>
      </c>
      <c r="C73" s="192">
        <v>12517</v>
      </c>
      <c r="D73" s="32" t="s">
        <v>3</v>
      </c>
      <c r="E73" s="34">
        <v>47565</v>
      </c>
      <c r="F73" s="32" t="s">
        <v>134</v>
      </c>
    </row>
    <row r="74" spans="1:11" ht="33.75">
      <c r="A74" s="191"/>
      <c r="B74" s="32" t="s">
        <v>127</v>
      </c>
      <c r="C74" s="289">
        <v>7002</v>
      </c>
      <c r="D74" s="32" t="s">
        <v>3</v>
      </c>
      <c r="E74" s="66">
        <v>26608</v>
      </c>
      <c r="F74" s="32" t="s">
        <v>134</v>
      </c>
      <c r="G74" s="470" t="s">
        <v>1369</v>
      </c>
      <c r="H74" s="289"/>
      <c r="I74" s="66"/>
      <c r="J74" s="301"/>
      <c r="K74" s="283"/>
    </row>
    <row r="75" spans="1:10" ht="15">
      <c r="A75" s="191"/>
      <c r="B75" s="32" t="s">
        <v>777</v>
      </c>
      <c r="C75" s="192">
        <v>938</v>
      </c>
      <c r="D75" s="32" t="s">
        <v>31</v>
      </c>
      <c r="E75" s="34">
        <v>3564.4</v>
      </c>
      <c r="F75" s="32" t="s">
        <v>778</v>
      </c>
      <c r="G75" s="64"/>
      <c r="J75" s="22"/>
    </row>
    <row r="76" spans="1:6" ht="15">
      <c r="A76" s="191"/>
      <c r="B76" s="32" t="s">
        <v>128</v>
      </c>
      <c r="C76" s="192">
        <v>14387</v>
      </c>
      <c r="D76" s="32" t="s">
        <v>3</v>
      </c>
      <c r="E76" s="34">
        <v>222170</v>
      </c>
      <c r="F76" s="32" t="s">
        <v>134</v>
      </c>
    </row>
    <row r="77" spans="1:6" ht="15">
      <c r="A77" s="191"/>
      <c r="B77" s="32" t="s">
        <v>129</v>
      </c>
      <c r="C77" s="192">
        <v>77365</v>
      </c>
      <c r="D77" s="32" t="s">
        <v>3</v>
      </c>
      <c r="E77" s="34">
        <v>293987</v>
      </c>
      <c r="F77" s="32" t="s">
        <v>134</v>
      </c>
    </row>
    <row r="78" spans="1:6" ht="15">
      <c r="A78" s="191"/>
      <c r="B78" s="32" t="s">
        <v>130</v>
      </c>
      <c r="C78" s="192">
        <v>13829</v>
      </c>
      <c r="D78" s="32" t="s">
        <v>3</v>
      </c>
      <c r="E78" s="34">
        <v>52550</v>
      </c>
      <c r="F78" s="32" t="s">
        <v>134</v>
      </c>
    </row>
    <row r="79" spans="1:6" ht="15">
      <c r="A79" s="191"/>
      <c r="B79" s="32" t="s">
        <v>131</v>
      </c>
      <c r="C79" s="192">
        <v>7031</v>
      </c>
      <c r="D79" s="32" t="s">
        <v>3</v>
      </c>
      <c r="E79" s="34">
        <v>26718</v>
      </c>
      <c r="F79" s="32" t="s">
        <v>134</v>
      </c>
    </row>
    <row r="80" spans="1:6" ht="15">
      <c r="A80" s="191"/>
      <c r="B80" s="32" t="s">
        <v>132</v>
      </c>
      <c r="C80" s="192">
        <v>7162</v>
      </c>
      <c r="D80" s="32" t="s">
        <v>3</v>
      </c>
      <c r="E80" s="34">
        <v>27216</v>
      </c>
      <c r="F80" s="32" t="s">
        <v>134</v>
      </c>
    </row>
    <row r="81" spans="1:6" ht="15">
      <c r="A81" s="191"/>
      <c r="B81" s="32" t="s">
        <v>133</v>
      </c>
      <c r="C81" s="192">
        <v>4499</v>
      </c>
      <c r="D81" s="32" t="s">
        <v>3</v>
      </c>
      <c r="E81" s="34">
        <v>17096</v>
      </c>
      <c r="F81" s="32" t="s">
        <v>134</v>
      </c>
    </row>
    <row r="82" spans="1:6" s="22" customFormat="1" ht="11.25">
      <c r="A82" s="459" t="s">
        <v>1401</v>
      </c>
      <c r="B82" s="459"/>
      <c r="C82" s="479">
        <f>SUM(C3:C81)</f>
        <v>827331</v>
      </c>
      <c r="D82" s="459"/>
      <c r="E82" s="461">
        <f>SUM(E3:E81)</f>
        <v>4503351.800000001</v>
      </c>
      <c r="F82" s="459"/>
    </row>
    <row r="83" spans="1:6" ht="15">
      <c r="A83" s="194"/>
      <c r="B83" s="40" t="s">
        <v>135</v>
      </c>
      <c r="C83" s="195">
        <v>138</v>
      </c>
      <c r="D83" s="40" t="s">
        <v>31</v>
      </c>
      <c r="E83" s="196">
        <v>414</v>
      </c>
      <c r="F83" s="40" t="s">
        <v>292</v>
      </c>
    </row>
    <row r="84" spans="1:6" ht="15">
      <c r="A84" s="191"/>
      <c r="B84" s="32" t="s">
        <v>136</v>
      </c>
      <c r="C84" s="192">
        <v>1474</v>
      </c>
      <c r="D84" s="32" t="s">
        <v>31</v>
      </c>
      <c r="E84" s="34">
        <v>2505800</v>
      </c>
      <c r="F84" s="32" t="s">
        <v>292</v>
      </c>
    </row>
    <row r="85" spans="1:6" ht="15">
      <c r="A85" s="191"/>
      <c r="B85" s="32" t="s">
        <v>137</v>
      </c>
      <c r="C85" s="192">
        <v>1831</v>
      </c>
      <c r="D85" s="32" t="s">
        <v>31</v>
      </c>
      <c r="E85" s="34">
        <v>3112700</v>
      </c>
      <c r="F85" s="32" t="s">
        <v>292</v>
      </c>
    </row>
    <row r="86" spans="1:6" ht="15">
      <c r="A86" s="191"/>
      <c r="B86" s="32" t="s">
        <v>138</v>
      </c>
      <c r="C86" s="192">
        <v>2118</v>
      </c>
      <c r="D86" s="32" t="s">
        <v>31</v>
      </c>
      <c r="E86" s="34">
        <v>3600600</v>
      </c>
      <c r="F86" s="32" t="s">
        <v>292</v>
      </c>
    </row>
    <row r="87" spans="1:6" ht="15">
      <c r="A87" s="191"/>
      <c r="B87" s="32" t="s">
        <v>139</v>
      </c>
      <c r="C87" s="192">
        <v>852</v>
      </c>
      <c r="D87" s="32" t="s">
        <v>31</v>
      </c>
      <c r="E87" s="34">
        <v>1448400</v>
      </c>
      <c r="F87" s="32" t="s">
        <v>292</v>
      </c>
    </row>
    <row r="88" spans="1:6" ht="15">
      <c r="A88" s="191"/>
      <c r="B88" s="32" t="s">
        <v>140</v>
      </c>
      <c r="C88" s="192">
        <v>2133</v>
      </c>
      <c r="D88" s="32" t="s">
        <v>27</v>
      </c>
      <c r="E88" s="34">
        <v>6399</v>
      </c>
      <c r="F88" s="32" t="s">
        <v>292</v>
      </c>
    </row>
    <row r="89" spans="1:6" ht="15">
      <c r="A89" s="191"/>
      <c r="B89" s="32" t="s">
        <v>141</v>
      </c>
      <c r="C89" s="192">
        <v>10222</v>
      </c>
      <c r="D89" s="32" t="s">
        <v>27</v>
      </c>
      <c r="E89" s="34">
        <v>30666</v>
      </c>
      <c r="F89" s="32" t="s">
        <v>292</v>
      </c>
    </row>
    <row r="90" spans="1:6" ht="15">
      <c r="A90" s="191"/>
      <c r="B90" s="32" t="s">
        <v>142</v>
      </c>
      <c r="C90" s="192">
        <v>14719</v>
      </c>
      <c r="D90" s="32" t="s">
        <v>27</v>
      </c>
      <c r="E90" s="34">
        <v>44157</v>
      </c>
      <c r="F90" s="32" t="s">
        <v>292</v>
      </c>
    </row>
    <row r="91" spans="1:6" s="22" customFormat="1" ht="11.25">
      <c r="A91" s="8" t="s">
        <v>1402</v>
      </c>
      <c r="B91" s="8"/>
      <c r="C91" s="480">
        <f>SUM(C83:C90)</f>
        <v>33487</v>
      </c>
      <c r="D91" s="8"/>
      <c r="E91" s="481">
        <f>SUM(E83:E90)</f>
        <v>10749136</v>
      </c>
      <c r="F91" s="8"/>
    </row>
    <row r="92" spans="1:6" ht="15">
      <c r="A92" s="194"/>
      <c r="B92" s="40" t="s">
        <v>380</v>
      </c>
      <c r="C92" s="195">
        <v>532</v>
      </c>
      <c r="D92" s="40" t="s">
        <v>3</v>
      </c>
      <c r="E92" s="196">
        <v>1596</v>
      </c>
      <c r="F92" s="40" t="s">
        <v>383</v>
      </c>
    </row>
    <row r="93" spans="1:6" ht="15">
      <c r="A93" s="191"/>
      <c r="B93" s="32" t="s">
        <v>381</v>
      </c>
      <c r="C93" s="192">
        <v>292</v>
      </c>
      <c r="D93" s="32" t="s">
        <v>31</v>
      </c>
      <c r="E93" s="34">
        <v>496400</v>
      </c>
      <c r="F93" s="32" t="s">
        <v>383</v>
      </c>
    </row>
    <row r="94" spans="1:6" ht="15">
      <c r="A94" s="191"/>
      <c r="B94" s="32" t="s">
        <v>382</v>
      </c>
      <c r="C94" s="192">
        <v>48</v>
      </c>
      <c r="D94" s="32" t="s">
        <v>31</v>
      </c>
      <c r="E94" s="34">
        <v>81600</v>
      </c>
      <c r="F94" s="32" t="s">
        <v>383</v>
      </c>
    </row>
    <row r="95" spans="1:6" s="22" customFormat="1" ht="11.25">
      <c r="A95" s="8" t="s">
        <v>1403</v>
      </c>
      <c r="B95" s="8"/>
      <c r="C95" s="480">
        <f>SUM(C92:C94)</f>
        <v>872</v>
      </c>
      <c r="D95" s="8"/>
      <c r="E95" s="481">
        <f>SUM(E92:E94)</f>
        <v>579596</v>
      </c>
      <c r="F95" s="8"/>
    </row>
    <row r="96" spans="1:6" s="56" customFormat="1" ht="12.75">
      <c r="A96" s="194"/>
      <c r="B96" s="40" t="s">
        <v>751</v>
      </c>
      <c r="C96" s="195">
        <v>646</v>
      </c>
      <c r="D96" s="40" t="s">
        <v>455</v>
      </c>
      <c r="E96" s="196">
        <v>1550</v>
      </c>
      <c r="F96" s="40" t="s">
        <v>752</v>
      </c>
    </row>
    <row r="97" spans="1:6" s="56" customFormat="1" ht="12.75">
      <c r="A97" s="191"/>
      <c r="B97" s="32" t="s">
        <v>655</v>
      </c>
      <c r="C97" s="192">
        <v>9529</v>
      </c>
      <c r="D97" s="32" t="s">
        <v>753</v>
      </c>
      <c r="E97" s="34">
        <v>47645</v>
      </c>
      <c r="F97" s="32" t="s">
        <v>752</v>
      </c>
    </row>
    <row r="98" spans="1:6" s="56" customFormat="1" ht="12.75">
      <c r="A98" s="191"/>
      <c r="B98" s="32" t="s">
        <v>754</v>
      </c>
      <c r="C98" s="192">
        <v>995</v>
      </c>
      <c r="D98" s="32" t="s">
        <v>31</v>
      </c>
      <c r="E98" s="34">
        <v>507450</v>
      </c>
      <c r="F98" s="32" t="s">
        <v>752</v>
      </c>
    </row>
    <row r="99" spans="1:6" s="56" customFormat="1" ht="12.75">
      <c r="A99" s="281"/>
      <c r="B99" s="211" t="s">
        <v>755</v>
      </c>
      <c r="C99" s="219">
        <v>1437</v>
      </c>
      <c r="D99" s="211" t="s">
        <v>3</v>
      </c>
      <c r="E99" s="212">
        <v>5461</v>
      </c>
      <c r="F99" s="211" t="s">
        <v>752</v>
      </c>
    </row>
    <row r="100" spans="1:6" s="22" customFormat="1" ht="11.25">
      <c r="A100" s="459" t="s">
        <v>1404</v>
      </c>
      <c r="B100" s="459"/>
      <c r="C100" s="479">
        <f>SUM(C96:C99)</f>
        <v>12607</v>
      </c>
      <c r="D100" s="459"/>
      <c r="E100" s="461">
        <f>SUM(E96:E99)</f>
        <v>562106</v>
      </c>
      <c r="F100" s="459"/>
    </row>
    <row r="101" spans="1:6" s="56" customFormat="1" ht="12.75">
      <c r="A101" s="194"/>
      <c r="B101" s="40" t="s">
        <v>760</v>
      </c>
      <c r="C101" s="195">
        <v>3274</v>
      </c>
      <c r="D101" s="40" t="s">
        <v>27</v>
      </c>
      <c r="E101" s="196">
        <v>9822</v>
      </c>
      <c r="F101" s="40" t="s">
        <v>762</v>
      </c>
    </row>
    <row r="102" spans="1:6" s="56" customFormat="1" ht="12.75">
      <c r="A102" s="281"/>
      <c r="B102" s="211" t="s">
        <v>761</v>
      </c>
      <c r="C102" s="219">
        <v>1391</v>
      </c>
      <c r="D102" s="211" t="s">
        <v>27</v>
      </c>
      <c r="E102" s="212">
        <v>4173</v>
      </c>
      <c r="F102" s="211" t="s">
        <v>762</v>
      </c>
    </row>
    <row r="103" spans="1:6" s="22" customFormat="1" ht="11.25">
      <c r="A103" s="459" t="s">
        <v>1405</v>
      </c>
      <c r="B103" s="459"/>
      <c r="C103" s="479">
        <f>SUM(C101:C102)</f>
        <v>4665</v>
      </c>
      <c r="D103" s="459"/>
      <c r="E103" s="461">
        <f>SUM(E101:E102)</f>
        <v>13995</v>
      </c>
      <c r="F103" s="459"/>
    </row>
    <row r="104" spans="1:6" s="56" customFormat="1" ht="15.75">
      <c r="A104" s="194"/>
      <c r="B104" s="346" t="s">
        <v>1395</v>
      </c>
      <c r="C104" s="345">
        <v>411</v>
      </c>
      <c r="D104" s="346">
        <v>14</v>
      </c>
      <c r="E104" s="373">
        <v>6997</v>
      </c>
      <c r="F104" s="40" t="s">
        <v>1399</v>
      </c>
    </row>
    <row r="105" spans="1:6" s="56" customFormat="1" ht="15.75">
      <c r="A105" s="191"/>
      <c r="B105" s="337">
        <v>2194</v>
      </c>
      <c r="C105" s="349">
        <v>974</v>
      </c>
      <c r="D105" s="337">
        <v>14</v>
      </c>
      <c r="E105" s="399">
        <v>2922</v>
      </c>
      <c r="F105" s="32" t="s">
        <v>1399</v>
      </c>
    </row>
    <row r="106" spans="1:6" s="56" customFormat="1" ht="15.75">
      <c r="A106" s="191"/>
      <c r="B106" s="337" t="s">
        <v>1396</v>
      </c>
      <c r="C106" s="349">
        <v>399</v>
      </c>
      <c r="D106" s="337">
        <v>14</v>
      </c>
      <c r="E106" s="399">
        <v>678300</v>
      </c>
      <c r="F106" s="32" t="s">
        <v>1399</v>
      </c>
    </row>
    <row r="107" spans="1:6" s="56" customFormat="1" ht="15.75">
      <c r="A107" s="191"/>
      <c r="B107" s="337" t="s">
        <v>1397</v>
      </c>
      <c r="C107" s="349">
        <v>16647</v>
      </c>
      <c r="D107" s="337">
        <v>10</v>
      </c>
      <c r="E107" s="399">
        <v>63258.6</v>
      </c>
      <c r="F107" s="32" t="s">
        <v>1399</v>
      </c>
    </row>
    <row r="108" spans="1:6" s="56" customFormat="1" ht="15.75">
      <c r="A108" s="191"/>
      <c r="B108" s="337" t="s">
        <v>1398</v>
      </c>
      <c r="C108" s="349">
        <v>90317</v>
      </c>
      <c r="D108" s="337">
        <v>10</v>
      </c>
      <c r="E108" s="399">
        <v>343205</v>
      </c>
      <c r="F108" s="32" t="s">
        <v>1399</v>
      </c>
    </row>
    <row r="109" spans="1:6" s="20" customFormat="1" ht="12">
      <c r="A109" s="17" t="s">
        <v>1400</v>
      </c>
      <c r="B109" s="401"/>
      <c r="C109" s="402">
        <v>108748</v>
      </c>
      <c r="D109" s="401"/>
      <c r="E109" s="403">
        <v>1094682.6</v>
      </c>
      <c r="F109" s="17"/>
    </row>
    <row r="110" spans="1:6" s="56" customFormat="1" ht="12.75">
      <c r="A110" s="343" t="s">
        <v>1045</v>
      </c>
      <c r="B110" s="36"/>
      <c r="C110" s="193">
        <f>C82+C91+C95+C100+C103+C109</f>
        <v>987710</v>
      </c>
      <c r="D110" s="36"/>
      <c r="E110" s="38">
        <f>E82+E91+E95+E100+E103+E109</f>
        <v>17502867.400000002</v>
      </c>
      <c r="F110" s="36"/>
    </row>
    <row r="111" spans="1:6" s="56" customFormat="1" ht="12.75">
      <c r="A111" s="277"/>
      <c r="B111" s="278"/>
      <c r="C111" s="279"/>
      <c r="D111" s="278"/>
      <c r="E111" s="280"/>
      <c r="F111" s="278"/>
    </row>
    <row r="112" spans="1:6" s="56" customFormat="1" ht="12.75">
      <c r="A112" s="277"/>
      <c r="B112" s="278"/>
      <c r="C112" s="279"/>
      <c r="D112" s="278"/>
      <c r="E112" s="280"/>
      <c r="F112" s="278"/>
    </row>
    <row r="113" spans="1:6" s="56" customFormat="1" ht="12.75">
      <c r="A113" s="277"/>
      <c r="B113" s="278"/>
      <c r="C113" s="279"/>
      <c r="D113" s="278"/>
      <c r="E113" s="280"/>
      <c r="F113" s="278"/>
    </row>
  </sheetData>
  <mergeCells count="1">
    <mergeCell ref="A1:F1"/>
  </mergeCells>
  <printOptions/>
  <pageMargins left="0.3937007874015748" right="0.1968503937007874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27" sqref="G27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12.25390625" style="0" customWidth="1"/>
    <col min="4" max="4" width="8.375" style="0" customWidth="1"/>
    <col min="5" max="5" width="21.125" style="0" customWidth="1"/>
    <col min="6" max="6" width="21.00390625" style="0" customWidth="1"/>
  </cols>
  <sheetData>
    <row r="1" spans="1:6" ht="25.5" customHeight="1" thickBot="1" thickTop="1">
      <c r="A1" s="597" t="s">
        <v>143</v>
      </c>
      <c r="B1" s="598"/>
      <c r="C1" s="598"/>
      <c r="D1" s="598"/>
      <c r="E1" s="598"/>
      <c r="F1" s="599"/>
    </row>
    <row r="2" spans="1:6" s="51" customFormat="1" ht="30.75" customHeight="1" thickBot="1" thickTop="1">
      <c r="A2" s="47" t="s">
        <v>144</v>
      </c>
      <c r="B2" s="48" t="s">
        <v>145</v>
      </c>
      <c r="C2" s="49" t="s">
        <v>207</v>
      </c>
      <c r="D2" s="48" t="s">
        <v>146</v>
      </c>
      <c r="E2" s="50" t="s">
        <v>147</v>
      </c>
      <c r="F2" s="48" t="s">
        <v>148</v>
      </c>
    </row>
    <row r="3" spans="1:6" s="13" customFormat="1" ht="15">
      <c r="A3" s="31" t="s">
        <v>11</v>
      </c>
      <c r="B3" s="32" t="s">
        <v>323</v>
      </c>
      <c r="C3" s="33">
        <v>260</v>
      </c>
      <c r="D3" s="32" t="s">
        <v>3</v>
      </c>
      <c r="E3" s="34">
        <v>988</v>
      </c>
      <c r="F3" s="32" t="s">
        <v>324</v>
      </c>
    </row>
    <row r="4" spans="1:6" s="13" customFormat="1" ht="15">
      <c r="A4" s="31" t="s">
        <v>322</v>
      </c>
      <c r="B4" s="32" t="s">
        <v>325</v>
      </c>
      <c r="C4" s="33">
        <v>5187</v>
      </c>
      <c r="D4" s="32" t="s">
        <v>3</v>
      </c>
      <c r="E4" s="34">
        <v>19710.6</v>
      </c>
      <c r="F4" s="32" t="s">
        <v>324</v>
      </c>
    </row>
    <row r="5" spans="1:6" s="13" customFormat="1" ht="15">
      <c r="A5" s="31"/>
      <c r="B5" s="32" t="s">
        <v>326</v>
      </c>
      <c r="C5" s="33">
        <v>3343</v>
      </c>
      <c r="D5" s="32" t="s">
        <v>3</v>
      </c>
      <c r="E5" s="34">
        <v>12703.4</v>
      </c>
      <c r="F5" s="32" t="s">
        <v>324</v>
      </c>
    </row>
    <row r="6" spans="1:6" s="22" customFormat="1" ht="11.25">
      <c r="A6" s="456" t="s">
        <v>12</v>
      </c>
      <c r="B6" s="459"/>
      <c r="C6" s="460">
        <f>SUM(C3:C5)</f>
        <v>8790</v>
      </c>
      <c r="D6" s="459"/>
      <c r="E6" s="461">
        <f>SUM(E3:E5)</f>
        <v>33402</v>
      </c>
      <c r="F6" s="459"/>
    </row>
    <row r="7" spans="1:6" s="13" customFormat="1" ht="15">
      <c r="A7" s="236"/>
      <c r="B7" s="40" t="s">
        <v>1270</v>
      </c>
      <c r="C7" s="237">
        <v>2852</v>
      </c>
      <c r="D7" s="40" t="s">
        <v>3</v>
      </c>
      <c r="E7" s="196">
        <v>10837.6</v>
      </c>
      <c r="F7" s="40" t="s">
        <v>1272</v>
      </c>
    </row>
    <row r="8" spans="1:6" s="13" customFormat="1" ht="15">
      <c r="A8" s="31"/>
      <c r="B8" s="32" t="s">
        <v>1271</v>
      </c>
      <c r="C8" s="33">
        <v>24</v>
      </c>
      <c r="D8" s="32" t="s">
        <v>3</v>
      </c>
      <c r="E8" s="34">
        <v>91.2</v>
      </c>
      <c r="F8" s="32" t="s">
        <v>1272</v>
      </c>
    </row>
    <row r="9" spans="1:6" s="13" customFormat="1" ht="15">
      <c r="A9" s="238"/>
      <c r="B9" s="211" t="s">
        <v>1273</v>
      </c>
      <c r="C9" s="239">
        <v>78</v>
      </c>
      <c r="D9" s="211" t="s">
        <v>3</v>
      </c>
      <c r="E9" s="212">
        <v>296.4</v>
      </c>
      <c r="F9" s="211" t="s">
        <v>1272</v>
      </c>
    </row>
    <row r="10" spans="1:6" s="22" customFormat="1" ht="12" thickBot="1">
      <c r="A10" s="556" t="s">
        <v>12</v>
      </c>
      <c r="B10" s="8"/>
      <c r="C10" s="557">
        <f>SUM(C7:C9)</f>
        <v>2954</v>
      </c>
      <c r="D10" s="8"/>
      <c r="E10" s="481">
        <f>SUM(E7:E9)</f>
        <v>11225.2</v>
      </c>
      <c r="F10" s="8"/>
    </row>
    <row r="11" spans="1:6" ht="15" thickBot="1">
      <c r="A11" s="111" t="s">
        <v>24</v>
      </c>
      <c r="B11" s="76"/>
      <c r="C11" s="112">
        <f>C6+C10</f>
        <v>11744</v>
      </c>
      <c r="D11" s="76"/>
      <c r="E11" s="113">
        <f>E6+E10</f>
        <v>44627.2</v>
      </c>
      <c r="F11" s="76"/>
    </row>
    <row r="12" spans="1:6" ht="14.25">
      <c r="A12" s="63"/>
      <c r="B12" s="64"/>
      <c r="C12" s="65"/>
      <c r="D12" s="64"/>
      <c r="E12" s="66"/>
      <c r="F12" s="64"/>
    </row>
    <row r="13" spans="1:6" ht="14.25">
      <c r="A13" s="63"/>
      <c r="B13" s="64"/>
      <c r="C13" s="65"/>
      <c r="D13" s="64"/>
      <c r="E13" s="66"/>
      <c r="F13" s="64"/>
    </row>
    <row r="14" spans="1:6" ht="14.25">
      <c r="A14" s="63"/>
      <c r="B14" s="64"/>
      <c r="C14" s="65"/>
      <c r="D14" s="64"/>
      <c r="E14" s="66"/>
      <c r="F14" s="64"/>
    </row>
    <row r="15" spans="1:6" ht="14.25">
      <c r="A15" s="63"/>
      <c r="B15" s="64"/>
      <c r="C15" s="65"/>
      <c r="D15" s="64"/>
      <c r="E15" s="66"/>
      <c r="F15" s="64"/>
    </row>
    <row r="16" spans="1:6" ht="14.25">
      <c r="A16" s="63"/>
      <c r="B16" s="64"/>
      <c r="C16" s="65"/>
      <c r="D16" s="64"/>
      <c r="E16" s="66"/>
      <c r="F16" s="64"/>
    </row>
    <row r="17" spans="1:6" ht="14.25">
      <c r="A17" s="63"/>
      <c r="B17" s="64"/>
      <c r="C17" s="65"/>
      <c r="D17" s="64"/>
      <c r="E17" s="66"/>
      <c r="F17" s="64"/>
    </row>
    <row r="18" spans="1:6" ht="14.25">
      <c r="A18" s="63"/>
      <c r="B18" s="64"/>
      <c r="C18" s="65"/>
      <c r="D18" s="64"/>
      <c r="E18" s="66"/>
      <c r="F18" s="64"/>
    </row>
    <row r="19" spans="1:6" ht="14.25">
      <c r="A19" s="63"/>
      <c r="B19" s="64"/>
      <c r="C19" s="65"/>
      <c r="D19" s="64"/>
      <c r="E19" s="66"/>
      <c r="F19" s="64"/>
    </row>
    <row r="20" spans="1:6" ht="14.25">
      <c r="A20" s="63"/>
      <c r="B20" s="64"/>
      <c r="C20" s="65"/>
      <c r="D20" s="64"/>
      <c r="E20" s="66"/>
      <c r="F20" s="64"/>
    </row>
    <row r="21" spans="1:6" ht="14.25">
      <c r="A21" s="63"/>
      <c r="B21" s="64"/>
      <c r="C21" s="65"/>
      <c r="D21" s="64"/>
      <c r="E21" s="66"/>
      <c r="F21" s="64"/>
    </row>
    <row r="22" spans="1:6" ht="14.25">
      <c r="A22" s="63"/>
      <c r="B22" s="64"/>
      <c r="C22" s="65"/>
      <c r="D22" s="64"/>
      <c r="E22" s="66"/>
      <c r="F22" s="64"/>
    </row>
    <row r="23" spans="1:6" ht="14.25">
      <c r="A23" s="63"/>
      <c r="B23" s="64"/>
      <c r="C23" s="65"/>
      <c r="D23" s="64"/>
      <c r="E23" s="66"/>
      <c r="F23" s="64"/>
    </row>
    <row r="24" spans="1:6" ht="14.25">
      <c r="A24" s="63"/>
      <c r="B24" s="64"/>
      <c r="C24" s="65"/>
      <c r="D24" s="64"/>
      <c r="E24" s="66"/>
      <c r="F24" s="64"/>
    </row>
    <row r="25" spans="1:6" ht="14.25">
      <c r="A25" s="63"/>
      <c r="B25" s="64"/>
      <c r="C25" s="65"/>
      <c r="D25" s="64"/>
      <c r="E25" s="66"/>
      <c r="F25" s="64"/>
    </row>
    <row r="26" spans="1:6" ht="14.25">
      <c r="A26" s="63"/>
      <c r="B26" s="64"/>
      <c r="C26" s="65"/>
      <c r="D26" s="64"/>
      <c r="E26" s="66"/>
      <c r="F26" s="64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2004-09-16T09:45:08Z</cp:lastPrinted>
  <dcterms:created xsi:type="dcterms:W3CDTF">2002-07-10T08:48:35Z</dcterms:created>
  <dcterms:modified xsi:type="dcterms:W3CDTF">2004-10-06T06:44:54Z</dcterms:modified>
  <cp:category/>
  <cp:version/>
  <cp:contentType/>
  <cp:contentStatus/>
</cp:coreProperties>
</file>