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SOR 1 08" sheetId="1" r:id="rId1"/>
    <sheet name="SOR 204 08" sheetId="2" r:id="rId2"/>
    <sheet name="SOR 200 08" sheetId="3" r:id="rId3"/>
    <sheet name="PO HMP 08" sheetId="4" r:id="rId4"/>
    <sheet name="PO MČ 08" sheetId="5" r:id="rId5"/>
    <sheet name="PO SUM 08" sheetId="6" r:id="rId6"/>
    <sheet name="SUM PRAHA 08" sheetId="7" r:id="rId7"/>
  </sheets>
  <definedNames/>
  <calcPr fullCalcOnLoad="1"/>
</workbook>
</file>

<file path=xl/sharedStrings.xml><?xml version="1.0" encoding="utf-8"?>
<sst xmlns="http://schemas.openxmlformats.org/spreadsheetml/2006/main" count="562" uniqueCount="68">
  <si>
    <t>Vlastní město</t>
  </si>
  <si>
    <t>v tis. Kč</t>
  </si>
  <si>
    <t>Nehmotný</t>
  </si>
  <si>
    <t>Stavby</t>
  </si>
  <si>
    <t xml:space="preserve">Movité </t>
  </si>
  <si>
    <t>Drobný a ostatní</t>
  </si>
  <si>
    <t>Pozemky</t>
  </si>
  <si>
    <t xml:space="preserve">Umělecká díla </t>
  </si>
  <si>
    <t xml:space="preserve">Hmotný </t>
  </si>
  <si>
    <t>Dlouhodobý</t>
  </si>
  <si>
    <t>dlouhodobý</t>
  </si>
  <si>
    <t xml:space="preserve"> </t>
  </si>
  <si>
    <t>věci</t>
  </si>
  <si>
    <t>hmotný</t>
  </si>
  <si>
    <t>a předměty</t>
  </si>
  <si>
    <t>majetek</t>
  </si>
  <si>
    <t xml:space="preserve">dlouhodobý </t>
  </si>
  <si>
    <t>Celkem</t>
  </si>
  <si>
    <t>Pol.</t>
  </si>
  <si>
    <t xml:space="preserve">Poč. stav  </t>
  </si>
  <si>
    <t>nově pořízené - vlastní invest. výstavbou</t>
  </si>
  <si>
    <t>nově pořízené - nákupem</t>
  </si>
  <si>
    <t>technické zhodnocení dlouhodobého majetku</t>
  </si>
  <si>
    <t>bezúplatné převody - od cizích subjektů</t>
  </si>
  <si>
    <t>dary přijaté</t>
  </si>
  <si>
    <t>změny v ocenění</t>
  </si>
  <si>
    <t>účetní opravy</t>
  </si>
  <si>
    <t>přebytky zjištění při inventarizaci</t>
  </si>
  <si>
    <t>ostatní přírůstky</t>
  </si>
  <si>
    <t xml:space="preserve">  přírůstky celkem</t>
  </si>
  <si>
    <t>vyřazení pro opotřebení</t>
  </si>
  <si>
    <t>úbytek prodejem</t>
  </si>
  <si>
    <t>bezúplatné převody - cizím subjektům</t>
  </si>
  <si>
    <t>dary poskytnuté</t>
  </si>
  <si>
    <t>vyřazení z důvodu manka nebo škody</t>
  </si>
  <si>
    <t>vklad do obchod. společností</t>
  </si>
  <si>
    <t>ostatní úbytky</t>
  </si>
  <si>
    <t>celkem úbytky</t>
  </si>
  <si>
    <t>Městské části</t>
  </si>
  <si>
    <t>Umělecká díla</t>
  </si>
  <si>
    <t xml:space="preserve">Dlouhodobý </t>
  </si>
  <si>
    <t>a</t>
  </si>
  <si>
    <t>předměty</t>
  </si>
  <si>
    <t xml:space="preserve">Poč. stav </t>
  </si>
  <si>
    <t>celkem přírůstky</t>
  </si>
  <si>
    <t>Hlavní město Praha celkem</t>
  </si>
  <si>
    <t>Příspěvkové organizace města</t>
  </si>
  <si>
    <t>Příspěvkové organizace městských částí</t>
  </si>
  <si>
    <t xml:space="preserve">Hmotný  </t>
  </si>
  <si>
    <t>Sumář příspěvkových  organizací</t>
  </si>
  <si>
    <t xml:space="preserve">  </t>
  </si>
  <si>
    <t>Sumář za hlavní město Prahu včetně příspěvkových organizací</t>
  </si>
  <si>
    <t>nově pořízené - ve vlastní režii účetní jednotky</t>
  </si>
  <si>
    <t>bezúplatné převzetí z oblasti PO</t>
  </si>
  <si>
    <t>bezúplatné převzetí od jiného útvaru ÚSC</t>
  </si>
  <si>
    <t>bezúplatné převedení do oblasti PO</t>
  </si>
  <si>
    <t>bezúplatné převedení jinému útvaru ÚSC</t>
  </si>
  <si>
    <t>01x</t>
  </si>
  <si>
    <t>25,26,28,29</t>
  </si>
  <si>
    <t>majetek získaný na základě směny</t>
  </si>
  <si>
    <t>vyjmutí vkladu ze základního jmění obchodní společnosti a jeho vrácení vkladateli</t>
  </si>
  <si>
    <t>majetek odevzdaný na základě směny</t>
  </si>
  <si>
    <t>bezúplatné přvzetí z oblasti RO (MČ)</t>
  </si>
  <si>
    <t>bezúplatné nabytí na základě právního předpisu</t>
  </si>
  <si>
    <t>bezúplatné převedení do oblasti RO (MČ)</t>
  </si>
  <si>
    <t>bezúplatné předání na základě právního předpisu</t>
  </si>
  <si>
    <t>Přehled o pohybech dlouhodobého majetku v roce 2008</t>
  </si>
  <si>
    <t>Stav k 31.12.2008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</si>
</sst>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b/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0"/>
    </font>
    <font>
      <b/>
      <sz val="10"/>
      <name val="Arial"/>
      <family val="0"/>
    </font>
    <font>
      <b/>
      <i/>
      <sz val="14"/>
      <name val="Arial CE"/>
      <family val="2"/>
    </font>
    <font>
      <sz val="14"/>
      <name val="Arial"/>
      <family val="0"/>
    </font>
    <font>
      <b/>
      <i/>
      <sz val="16"/>
      <name val="Arial CE"/>
      <family val="2"/>
    </font>
    <font>
      <sz val="16"/>
      <name val="Arial"/>
      <family val="0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/>
    </xf>
    <xf numFmtId="3" fontId="4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" fontId="4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32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3" fontId="4" fillId="0" borderId="33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4" xfId="0" applyBorder="1" applyAlignment="1">
      <alignment wrapText="1"/>
    </xf>
    <xf numFmtId="3" fontId="2" fillId="0" borderId="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2" fillId="0" borderId="4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4" fillId="0" borderId="4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0" fillId="0" borderId="47" xfId="0" applyBorder="1" applyAlignment="1">
      <alignment/>
    </xf>
    <xf numFmtId="0" fontId="4" fillId="0" borderId="48" xfId="0" applyFont="1" applyBorder="1" applyAlignment="1">
      <alignment/>
    </xf>
    <xf numFmtId="0" fontId="0" fillId="0" borderId="43" xfId="0" applyBorder="1" applyAlignment="1">
      <alignment horizontal="center"/>
    </xf>
    <xf numFmtId="3" fontId="4" fillId="0" borderId="16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3" fontId="0" fillId="0" borderId="32" xfId="0" applyNumberForma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32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5" zoomScaleNormal="75" workbookViewId="0" topLeftCell="A1">
      <selection activeCell="A1" sqref="A1:J1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s="2" customFormat="1" ht="16.5" customHeight="1">
      <c r="A1" s="125" t="s">
        <v>66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s="2" customFormat="1" ht="16.5" customHeight="1" thickBot="1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s="2" customFormat="1" ht="16.5" customHeight="1">
      <c r="A3" s="4" t="s">
        <v>1</v>
      </c>
      <c r="B3" s="5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  <c r="J3" s="8" t="s">
        <v>9</v>
      </c>
    </row>
    <row r="4" spans="1:10" s="14" customFormat="1" ht="16.5" customHeight="1">
      <c r="A4" s="9"/>
      <c r="B4" s="10"/>
      <c r="C4" s="11" t="s">
        <v>10</v>
      </c>
      <c r="D4" s="11" t="s">
        <v>11</v>
      </c>
      <c r="E4" s="11" t="s">
        <v>12</v>
      </c>
      <c r="F4" s="11" t="s">
        <v>13</v>
      </c>
      <c r="G4" s="11"/>
      <c r="H4" s="12" t="s">
        <v>14</v>
      </c>
      <c r="I4" s="11" t="s">
        <v>10</v>
      </c>
      <c r="J4" s="13" t="s">
        <v>15</v>
      </c>
    </row>
    <row r="5" spans="1:10" ht="16.5" customHeight="1">
      <c r="A5" s="9"/>
      <c r="B5" s="15"/>
      <c r="C5" s="11" t="s">
        <v>15</v>
      </c>
      <c r="D5" s="11" t="s">
        <v>11</v>
      </c>
      <c r="E5" s="11"/>
      <c r="F5" s="11" t="s">
        <v>16</v>
      </c>
      <c r="G5" s="11"/>
      <c r="H5" s="12"/>
      <c r="I5" s="11" t="s">
        <v>15</v>
      </c>
      <c r="J5" s="13"/>
    </row>
    <row r="6" spans="1:10" ht="16.5" customHeight="1">
      <c r="A6" s="9"/>
      <c r="B6" s="11"/>
      <c r="C6" s="11" t="s">
        <v>11</v>
      </c>
      <c r="D6" s="11"/>
      <c r="E6" s="11"/>
      <c r="F6" s="11" t="s">
        <v>15</v>
      </c>
      <c r="G6" s="11"/>
      <c r="H6" s="12"/>
      <c r="I6" s="11" t="s">
        <v>17</v>
      </c>
      <c r="J6" s="13" t="s">
        <v>17</v>
      </c>
    </row>
    <row r="7" spans="1:10" ht="16.5" customHeight="1" thickBot="1">
      <c r="A7" s="9"/>
      <c r="B7" s="16" t="s">
        <v>18</v>
      </c>
      <c r="C7" s="11" t="s">
        <v>57</v>
      </c>
      <c r="D7" s="11">
        <v>21</v>
      </c>
      <c r="E7" s="11">
        <v>22</v>
      </c>
      <c r="F7" s="11" t="s">
        <v>58</v>
      </c>
      <c r="G7" s="11">
        <v>31</v>
      </c>
      <c r="H7" s="12">
        <v>32</v>
      </c>
      <c r="I7" s="11"/>
      <c r="J7" s="13"/>
    </row>
    <row r="8" spans="1:10" ht="16.5" customHeight="1" thickBot="1">
      <c r="A8" s="17" t="s">
        <v>19</v>
      </c>
      <c r="B8" s="18">
        <v>111</v>
      </c>
      <c r="C8" s="19">
        <v>857687</v>
      </c>
      <c r="D8" s="19">
        <v>112586603</v>
      </c>
      <c r="E8" s="19">
        <v>4281962</v>
      </c>
      <c r="F8" s="19">
        <v>609042</v>
      </c>
      <c r="G8" s="19">
        <v>31569886</v>
      </c>
      <c r="H8" s="20">
        <v>601895</v>
      </c>
      <c r="I8" s="19">
        <f>SUM(D8:H8)</f>
        <v>149649388</v>
      </c>
      <c r="J8" s="21">
        <f>C8+I8</f>
        <v>150507075</v>
      </c>
    </row>
    <row r="9" spans="1:10" ht="16.5" customHeight="1">
      <c r="A9" s="22"/>
      <c r="B9" s="23"/>
      <c r="C9" s="24" t="s">
        <v>11</v>
      </c>
      <c r="D9" s="25"/>
      <c r="E9" s="25"/>
      <c r="F9" s="25"/>
      <c r="G9" s="25"/>
      <c r="H9" s="26"/>
      <c r="I9" s="25" t="s">
        <v>11</v>
      </c>
      <c r="J9" s="27" t="s">
        <v>11</v>
      </c>
    </row>
    <row r="10" spans="1:10" ht="16.5" customHeight="1">
      <c r="A10" s="22" t="s">
        <v>20</v>
      </c>
      <c r="B10" s="23">
        <v>121</v>
      </c>
      <c r="C10" s="24"/>
      <c r="D10" s="25">
        <v>10500062</v>
      </c>
      <c r="E10" s="25">
        <v>109</v>
      </c>
      <c r="F10" s="25"/>
      <c r="G10" s="25"/>
      <c r="H10" s="26"/>
      <c r="I10" s="25">
        <f>SUM(D10:H10)</f>
        <v>10500171</v>
      </c>
      <c r="J10" s="27">
        <f aca="true" t="shared" si="0" ref="J10:J42">C10+I10</f>
        <v>10500171</v>
      </c>
    </row>
    <row r="11" spans="1:10" ht="16.5" customHeight="1">
      <c r="A11" s="22" t="s">
        <v>21</v>
      </c>
      <c r="B11" s="23">
        <v>122</v>
      </c>
      <c r="C11" s="24">
        <v>322285</v>
      </c>
      <c r="D11" s="25">
        <v>37824</v>
      </c>
      <c r="E11" s="25">
        <v>559960</v>
      </c>
      <c r="F11" s="25">
        <v>67090</v>
      </c>
      <c r="G11" s="25">
        <v>212075</v>
      </c>
      <c r="H11" s="26">
        <v>612</v>
      </c>
      <c r="I11" s="25">
        <f aca="true" t="shared" si="1" ref="I11:I25">SUM(D11:H11)</f>
        <v>877561</v>
      </c>
      <c r="J11" s="27">
        <f t="shared" si="0"/>
        <v>1199846</v>
      </c>
    </row>
    <row r="12" spans="1:10" ht="16.5" customHeight="1">
      <c r="A12" s="22" t="s">
        <v>52</v>
      </c>
      <c r="B12" s="68">
        <v>123</v>
      </c>
      <c r="C12" s="24"/>
      <c r="D12" s="90"/>
      <c r="E12" s="25"/>
      <c r="F12" s="25"/>
      <c r="G12" s="25"/>
      <c r="H12" s="25"/>
      <c r="I12" s="25">
        <f t="shared" si="1"/>
        <v>0</v>
      </c>
      <c r="J12" s="27">
        <f t="shared" si="0"/>
        <v>0</v>
      </c>
    </row>
    <row r="13" spans="1:10" ht="16.5" customHeight="1">
      <c r="A13" s="22" t="s">
        <v>59</v>
      </c>
      <c r="B13" s="68">
        <v>124</v>
      </c>
      <c r="C13" s="89"/>
      <c r="D13" s="91"/>
      <c r="E13" s="89"/>
      <c r="F13" s="89"/>
      <c r="G13" s="89">
        <v>35337</v>
      </c>
      <c r="H13" s="89"/>
      <c r="I13" s="25">
        <f t="shared" si="1"/>
        <v>35337</v>
      </c>
      <c r="J13" s="27">
        <f t="shared" si="0"/>
        <v>35337</v>
      </c>
    </row>
    <row r="14" spans="1:10" ht="16.5" customHeight="1">
      <c r="A14" s="22" t="s">
        <v>22</v>
      </c>
      <c r="B14" s="68">
        <v>131</v>
      </c>
      <c r="C14" s="24">
        <v>13877</v>
      </c>
      <c r="D14" s="90">
        <v>918056</v>
      </c>
      <c r="E14" s="25">
        <v>8250</v>
      </c>
      <c r="F14" s="25"/>
      <c r="G14" s="25"/>
      <c r="H14" s="25"/>
      <c r="I14" s="25">
        <f t="shared" si="1"/>
        <v>926306</v>
      </c>
      <c r="J14" s="27">
        <f t="shared" si="0"/>
        <v>940183</v>
      </c>
    </row>
    <row r="15" spans="1:10" ht="16.5" customHeight="1">
      <c r="A15" s="22" t="s">
        <v>53</v>
      </c>
      <c r="B15" s="68">
        <v>140</v>
      </c>
      <c r="C15" s="24"/>
      <c r="D15" s="90">
        <v>155604</v>
      </c>
      <c r="E15" s="25"/>
      <c r="F15" s="25"/>
      <c r="G15" s="25">
        <v>6120</v>
      </c>
      <c r="H15" s="25"/>
      <c r="I15" s="25">
        <f t="shared" si="1"/>
        <v>161724</v>
      </c>
      <c r="J15" s="27">
        <f t="shared" si="0"/>
        <v>161724</v>
      </c>
    </row>
    <row r="16" spans="1:10" ht="16.5" customHeight="1">
      <c r="A16" s="22" t="s">
        <v>62</v>
      </c>
      <c r="B16" s="68">
        <v>141</v>
      </c>
      <c r="C16" s="24"/>
      <c r="D16" s="90">
        <v>543338</v>
      </c>
      <c r="E16" s="25">
        <v>5896</v>
      </c>
      <c r="F16" s="25">
        <v>2</v>
      </c>
      <c r="G16" s="25">
        <v>25189</v>
      </c>
      <c r="H16" s="25"/>
      <c r="I16" s="25">
        <f t="shared" si="1"/>
        <v>574425</v>
      </c>
      <c r="J16" s="27">
        <f t="shared" si="0"/>
        <v>574425</v>
      </c>
    </row>
    <row r="17" spans="1:10" ht="16.5" customHeight="1">
      <c r="A17" s="22" t="s">
        <v>23</v>
      </c>
      <c r="B17" s="68">
        <v>142</v>
      </c>
      <c r="C17" s="24"/>
      <c r="D17" s="90">
        <v>8657</v>
      </c>
      <c r="E17" s="25">
        <v>1453</v>
      </c>
      <c r="F17" s="25">
        <v>148</v>
      </c>
      <c r="G17" s="25">
        <v>53955</v>
      </c>
      <c r="H17" s="25"/>
      <c r="I17" s="25">
        <f t="shared" si="1"/>
        <v>64213</v>
      </c>
      <c r="J17" s="27">
        <f t="shared" si="0"/>
        <v>64213</v>
      </c>
    </row>
    <row r="18" spans="1:10" ht="16.5" customHeight="1">
      <c r="A18" s="22" t="s">
        <v>63</v>
      </c>
      <c r="B18" s="68">
        <v>143</v>
      </c>
      <c r="C18" s="24"/>
      <c r="D18" s="90">
        <v>64559</v>
      </c>
      <c r="E18" s="25"/>
      <c r="F18" s="25"/>
      <c r="G18" s="25">
        <v>441028</v>
      </c>
      <c r="H18" s="25"/>
      <c r="I18" s="25">
        <f t="shared" si="1"/>
        <v>505587</v>
      </c>
      <c r="J18" s="27">
        <f t="shared" si="0"/>
        <v>505587</v>
      </c>
    </row>
    <row r="19" spans="1:10" ht="16.5" customHeight="1">
      <c r="A19" s="22" t="s">
        <v>54</v>
      </c>
      <c r="B19" s="68">
        <v>144</v>
      </c>
      <c r="C19" s="24"/>
      <c r="D19" s="90">
        <v>1798267</v>
      </c>
      <c r="E19" s="25">
        <v>7675</v>
      </c>
      <c r="F19" s="25">
        <v>2633</v>
      </c>
      <c r="G19" s="25">
        <v>280337</v>
      </c>
      <c r="H19" s="25"/>
      <c r="I19" s="25">
        <f t="shared" si="1"/>
        <v>2088912</v>
      </c>
      <c r="J19" s="27">
        <f t="shared" si="0"/>
        <v>2088912</v>
      </c>
    </row>
    <row r="20" spans="1:10" ht="16.5" customHeight="1">
      <c r="A20" s="22" t="s">
        <v>24</v>
      </c>
      <c r="B20" s="68">
        <v>151</v>
      </c>
      <c r="C20" s="24"/>
      <c r="D20" s="90">
        <v>28539</v>
      </c>
      <c r="E20" s="25">
        <v>1850</v>
      </c>
      <c r="F20" s="25">
        <v>347</v>
      </c>
      <c r="G20" s="25">
        <v>12954</v>
      </c>
      <c r="H20" s="25"/>
      <c r="I20" s="25">
        <f t="shared" si="1"/>
        <v>43690</v>
      </c>
      <c r="J20" s="27">
        <f t="shared" si="0"/>
        <v>43690</v>
      </c>
    </row>
    <row r="21" spans="1:10" ht="16.5" customHeight="1">
      <c r="A21" s="22" t="s">
        <v>25</v>
      </c>
      <c r="B21" s="68">
        <v>161</v>
      </c>
      <c r="C21" s="24"/>
      <c r="D21" s="90"/>
      <c r="E21" s="25"/>
      <c r="F21" s="25"/>
      <c r="G21" s="25"/>
      <c r="H21" s="25"/>
      <c r="I21" s="25">
        <f t="shared" si="1"/>
        <v>0</v>
      </c>
      <c r="J21" s="27">
        <f t="shared" si="0"/>
        <v>0</v>
      </c>
    </row>
    <row r="22" spans="1:10" s="14" customFormat="1" ht="16.5" customHeight="1">
      <c r="A22" s="22" t="s">
        <v>26</v>
      </c>
      <c r="B22" s="68">
        <v>171</v>
      </c>
      <c r="C22" s="24">
        <v>17368</v>
      </c>
      <c r="D22" s="90">
        <v>3376</v>
      </c>
      <c r="E22" s="25">
        <v>30840</v>
      </c>
      <c r="F22" s="25">
        <v>7257</v>
      </c>
      <c r="G22" s="25">
        <v>163486</v>
      </c>
      <c r="H22" s="25"/>
      <c r="I22" s="25">
        <f t="shared" si="1"/>
        <v>204959</v>
      </c>
      <c r="J22" s="27">
        <f t="shared" si="0"/>
        <v>222327</v>
      </c>
    </row>
    <row r="23" spans="1:10" ht="16.5" customHeight="1">
      <c r="A23" s="22" t="s">
        <v>27</v>
      </c>
      <c r="B23" s="68">
        <v>172</v>
      </c>
      <c r="C23" s="24"/>
      <c r="D23" s="90"/>
      <c r="E23" s="25">
        <v>237</v>
      </c>
      <c r="F23" s="25">
        <v>340</v>
      </c>
      <c r="G23" s="25"/>
      <c r="H23" s="25"/>
      <c r="I23" s="25">
        <f t="shared" si="1"/>
        <v>577</v>
      </c>
      <c r="J23" s="27">
        <f t="shared" si="0"/>
        <v>577</v>
      </c>
    </row>
    <row r="24" spans="1:10" ht="32.25" customHeight="1">
      <c r="A24" s="88" t="s">
        <v>60</v>
      </c>
      <c r="B24" s="68">
        <v>181</v>
      </c>
      <c r="C24" s="89"/>
      <c r="D24" s="91"/>
      <c r="E24" s="89"/>
      <c r="F24" s="89"/>
      <c r="G24" s="89"/>
      <c r="H24" s="89"/>
      <c r="I24" s="25">
        <f t="shared" si="1"/>
        <v>0</v>
      </c>
      <c r="J24" s="27">
        <f t="shared" si="0"/>
        <v>0</v>
      </c>
    </row>
    <row r="25" spans="1:10" ht="16.5" customHeight="1">
      <c r="A25" s="22" t="s">
        <v>28</v>
      </c>
      <c r="B25" s="23">
        <v>191</v>
      </c>
      <c r="C25" s="24">
        <v>1968</v>
      </c>
      <c r="D25" s="25">
        <v>2275</v>
      </c>
      <c r="E25" s="25">
        <v>2600</v>
      </c>
      <c r="F25" s="25">
        <v>3280</v>
      </c>
      <c r="G25" s="25">
        <v>269062</v>
      </c>
      <c r="H25" s="26"/>
      <c r="I25" s="25">
        <f t="shared" si="1"/>
        <v>277217</v>
      </c>
      <c r="J25" s="27">
        <f t="shared" si="0"/>
        <v>279185</v>
      </c>
    </row>
    <row r="26" spans="1:10" ht="16.5" customHeight="1" thickBot="1">
      <c r="A26" s="22"/>
      <c r="B26" s="23"/>
      <c r="C26" s="24" t="s">
        <v>11</v>
      </c>
      <c r="D26" s="25"/>
      <c r="E26" s="25"/>
      <c r="F26" s="25"/>
      <c r="G26" s="25"/>
      <c r="H26" s="26"/>
      <c r="I26" s="31" t="s">
        <v>11</v>
      </c>
      <c r="J26" s="32" t="s">
        <v>11</v>
      </c>
    </row>
    <row r="27" spans="1:10" ht="16.5" customHeight="1" thickBot="1">
      <c r="A27" s="17" t="s">
        <v>29</v>
      </c>
      <c r="B27" s="18"/>
      <c r="C27" s="19">
        <f aca="true" t="shared" si="2" ref="C27:H27">SUM(C10:C26)</f>
        <v>355498</v>
      </c>
      <c r="D27" s="19">
        <f t="shared" si="2"/>
        <v>14060557</v>
      </c>
      <c r="E27" s="19">
        <f t="shared" si="2"/>
        <v>618870</v>
      </c>
      <c r="F27" s="19">
        <f t="shared" si="2"/>
        <v>81097</v>
      </c>
      <c r="G27" s="19">
        <f t="shared" si="2"/>
        <v>1499543</v>
      </c>
      <c r="H27" s="19">
        <f t="shared" si="2"/>
        <v>612</v>
      </c>
      <c r="I27" s="19">
        <f>SUM(D27:H27)</f>
        <v>16260679</v>
      </c>
      <c r="J27" s="21">
        <f t="shared" si="0"/>
        <v>16616177</v>
      </c>
    </row>
    <row r="28" spans="1:10" ht="16.5" customHeight="1">
      <c r="A28" s="22"/>
      <c r="B28" s="23"/>
      <c r="C28" s="24" t="s">
        <v>11</v>
      </c>
      <c r="D28" s="25"/>
      <c r="E28" s="25"/>
      <c r="F28" s="25"/>
      <c r="G28" s="25"/>
      <c r="H28" s="26"/>
      <c r="I28" s="25" t="s">
        <v>11</v>
      </c>
      <c r="J28" s="27" t="s">
        <v>11</v>
      </c>
    </row>
    <row r="29" spans="1:10" ht="16.5" customHeight="1">
      <c r="A29" s="22" t="s">
        <v>30</v>
      </c>
      <c r="B29" s="23">
        <v>311</v>
      </c>
      <c r="C29" s="24">
        <v>1732</v>
      </c>
      <c r="D29" s="25">
        <v>38098</v>
      </c>
      <c r="E29" s="25">
        <v>65510</v>
      </c>
      <c r="F29" s="25">
        <v>17649</v>
      </c>
      <c r="G29" s="25"/>
      <c r="H29" s="26"/>
      <c r="I29" s="25">
        <f>SUM(D29:H29)</f>
        <v>121257</v>
      </c>
      <c r="J29" s="27">
        <f t="shared" si="0"/>
        <v>122989</v>
      </c>
    </row>
    <row r="30" spans="1:10" ht="16.5" customHeight="1">
      <c r="A30" s="22" t="s">
        <v>31</v>
      </c>
      <c r="B30" s="23">
        <v>321</v>
      </c>
      <c r="C30" s="24"/>
      <c r="D30" s="25">
        <v>112865</v>
      </c>
      <c r="E30" s="25">
        <v>5679</v>
      </c>
      <c r="F30" s="25">
        <v>201</v>
      </c>
      <c r="G30" s="25">
        <v>232661</v>
      </c>
      <c r="H30" s="26"/>
      <c r="I30" s="25">
        <f aca="true" t="shared" si="3" ref="I30:I42">SUM(D30:H30)</f>
        <v>351406</v>
      </c>
      <c r="J30" s="27">
        <f>C30+I30</f>
        <v>351406</v>
      </c>
    </row>
    <row r="31" spans="1:10" ht="16.5" customHeight="1">
      <c r="A31" s="22" t="s">
        <v>61</v>
      </c>
      <c r="B31" s="23">
        <v>324</v>
      </c>
      <c r="C31" s="24"/>
      <c r="D31" s="25"/>
      <c r="E31" s="25"/>
      <c r="F31" s="25"/>
      <c r="G31" s="25">
        <v>5374</v>
      </c>
      <c r="H31" s="26"/>
      <c r="I31" s="25">
        <f t="shared" si="3"/>
        <v>5374</v>
      </c>
      <c r="J31" s="27">
        <f>C31+I31</f>
        <v>5374</v>
      </c>
    </row>
    <row r="32" spans="1:10" ht="16.5" customHeight="1">
      <c r="A32" s="22" t="s">
        <v>55</v>
      </c>
      <c r="B32" s="23">
        <v>340</v>
      </c>
      <c r="C32" s="24"/>
      <c r="D32" s="25">
        <v>90186</v>
      </c>
      <c r="E32" s="25">
        <v>19725</v>
      </c>
      <c r="F32" s="25">
        <v>254</v>
      </c>
      <c r="G32" s="25">
        <v>11612</v>
      </c>
      <c r="H32" s="26"/>
      <c r="I32" s="25">
        <f t="shared" si="3"/>
        <v>121777</v>
      </c>
      <c r="J32" s="27">
        <f>C32+I32</f>
        <v>121777</v>
      </c>
    </row>
    <row r="33" spans="1:10" ht="16.5" customHeight="1">
      <c r="A33" s="22" t="s">
        <v>64</v>
      </c>
      <c r="B33" s="23">
        <v>341</v>
      </c>
      <c r="C33" s="24"/>
      <c r="D33" s="25">
        <v>1004654</v>
      </c>
      <c r="E33" s="25">
        <v>5152</v>
      </c>
      <c r="F33" s="25">
        <v>671</v>
      </c>
      <c r="G33" s="25">
        <v>182413</v>
      </c>
      <c r="H33" s="26"/>
      <c r="I33" s="25">
        <f t="shared" si="3"/>
        <v>1192890</v>
      </c>
      <c r="J33" s="27">
        <f t="shared" si="0"/>
        <v>1192890</v>
      </c>
    </row>
    <row r="34" spans="1:10" ht="16.5" customHeight="1">
      <c r="A34" s="22" t="s">
        <v>32</v>
      </c>
      <c r="B34" s="23">
        <v>342</v>
      </c>
      <c r="C34" s="24"/>
      <c r="D34" s="25"/>
      <c r="E34" s="25"/>
      <c r="F34" s="25">
        <v>77</v>
      </c>
      <c r="G34" s="25">
        <v>8812</v>
      </c>
      <c r="H34" s="26"/>
      <c r="I34" s="25">
        <f t="shared" si="3"/>
        <v>8889</v>
      </c>
      <c r="J34" s="27">
        <f t="shared" si="0"/>
        <v>8889</v>
      </c>
    </row>
    <row r="35" spans="1:10" ht="16.5" customHeight="1">
      <c r="A35" s="22" t="s">
        <v>65</v>
      </c>
      <c r="B35" s="23">
        <v>343</v>
      </c>
      <c r="C35" s="24"/>
      <c r="D35" s="25">
        <v>27965</v>
      </c>
      <c r="E35" s="25"/>
      <c r="F35" s="25"/>
      <c r="G35" s="25"/>
      <c r="H35" s="26"/>
      <c r="I35" s="25">
        <f t="shared" si="3"/>
        <v>27965</v>
      </c>
      <c r="J35" s="27">
        <f t="shared" si="0"/>
        <v>27965</v>
      </c>
    </row>
    <row r="36" spans="1:10" ht="16.5" customHeight="1">
      <c r="A36" s="22" t="s">
        <v>56</v>
      </c>
      <c r="B36" s="23">
        <v>344</v>
      </c>
      <c r="C36" s="24"/>
      <c r="D36" s="25">
        <v>1798267</v>
      </c>
      <c r="E36" s="25">
        <v>1462</v>
      </c>
      <c r="F36" s="25">
        <v>301</v>
      </c>
      <c r="G36" s="25">
        <v>280337</v>
      </c>
      <c r="H36" s="26"/>
      <c r="I36" s="25">
        <f t="shared" si="3"/>
        <v>2080367</v>
      </c>
      <c r="J36" s="27">
        <f t="shared" si="0"/>
        <v>2080367</v>
      </c>
    </row>
    <row r="37" spans="1:10" ht="16.5" customHeight="1">
      <c r="A37" s="22" t="s">
        <v>33</v>
      </c>
      <c r="B37" s="23">
        <v>351</v>
      </c>
      <c r="C37" s="24"/>
      <c r="D37" s="25">
        <v>828</v>
      </c>
      <c r="E37" s="25"/>
      <c r="F37" s="25"/>
      <c r="G37" s="25">
        <v>26070</v>
      </c>
      <c r="H37" s="26"/>
      <c r="I37" s="25">
        <f t="shared" si="3"/>
        <v>26898</v>
      </c>
      <c r="J37" s="27">
        <f t="shared" si="0"/>
        <v>26898</v>
      </c>
    </row>
    <row r="38" spans="1:10" ht="16.5" customHeight="1">
      <c r="A38" s="22" t="s">
        <v>25</v>
      </c>
      <c r="B38" s="23">
        <v>361</v>
      </c>
      <c r="C38" s="24"/>
      <c r="D38" s="25"/>
      <c r="E38" s="25"/>
      <c r="F38" s="25"/>
      <c r="G38" s="25"/>
      <c r="H38" s="26"/>
      <c r="I38" s="25">
        <f t="shared" si="3"/>
        <v>0</v>
      </c>
      <c r="J38" s="27">
        <f t="shared" si="0"/>
        <v>0</v>
      </c>
    </row>
    <row r="39" spans="1:10" ht="16.5" customHeight="1">
      <c r="A39" s="22" t="s">
        <v>26</v>
      </c>
      <c r="B39" s="23">
        <v>371</v>
      </c>
      <c r="C39" s="24">
        <v>16025</v>
      </c>
      <c r="D39" s="25">
        <v>46505</v>
      </c>
      <c r="E39" s="25">
        <v>2304</v>
      </c>
      <c r="F39" s="25">
        <v>5894</v>
      </c>
      <c r="G39" s="25">
        <v>301935</v>
      </c>
      <c r="H39" s="26"/>
      <c r="I39" s="25">
        <f t="shared" si="3"/>
        <v>356638</v>
      </c>
      <c r="J39" s="27">
        <f t="shared" si="0"/>
        <v>372663</v>
      </c>
    </row>
    <row r="40" spans="1:10" s="14" customFormat="1" ht="16.5" customHeight="1">
      <c r="A40" s="22" t="s">
        <v>34</v>
      </c>
      <c r="B40" s="23">
        <v>372</v>
      </c>
      <c r="C40" s="24">
        <v>24</v>
      </c>
      <c r="D40" s="25"/>
      <c r="E40" s="25">
        <v>1979</v>
      </c>
      <c r="F40" s="25">
        <v>3449</v>
      </c>
      <c r="G40" s="25"/>
      <c r="H40" s="26">
        <v>2</v>
      </c>
      <c r="I40" s="25">
        <f t="shared" si="3"/>
        <v>5430</v>
      </c>
      <c r="J40" s="27">
        <f t="shared" si="0"/>
        <v>5454</v>
      </c>
    </row>
    <row r="41" spans="1:10" ht="16.5" customHeight="1">
      <c r="A41" s="22" t="s">
        <v>35</v>
      </c>
      <c r="B41" s="23">
        <v>381</v>
      </c>
      <c r="C41" s="24"/>
      <c r="D41" s="25"/>
      <c r="E41" s="25"/>
      <c r="F41" s="25"/>
      <c r="G41" s="25"/>
      <c r="H41" s="26"/>
      <c r="I41" s="25">
        <f t="shared" si="3"/>
        <v>0</v>
      </c>
      <c r="J41" s="27">
        <f t="shared" si="0"/>
        <v>0</v>
      </c>
    </row>
    <row r="42" spans="1:10" s="14" customFormat="1" ht="16.5" customHeight="1">
      <c r="A42" s="22" t="s">
        <v>36</v>
      </c>
      <c r="B42" s="23">
        <v>391</v>
      </c>
      <c r="C42" s="24">
        <v>785</v>
      </c>
      <c r="D42" s="25">
        <v>55</v>
      </c>
      <c r="E42" s="25">
        <v>896</v>
      </c>
      <c r="F42" s="25">
        <v>1235</v>
      </c>
      <c r="G42" s="25">
        <v>63238</v>
      </c>
      <c r="H42" s="26"/>
      <c r="I42" s="25">
        <f t="shared" si="3"/>
        <v>65424</v>
      </c>
      <c r="J42" s="27">
        <f t="shared" si="0"/>
        <v>66209</v>
      </c>
    </row>
    <row r="43" spans="1:10" ht="16.5" customHeight="1" thickBot="1">
      <c r="A43" s="22"/>
      <c r="B43" s="23"/>
      <c r="C43" s="24" t="s">
        <v>11</v>
      </c>
      <c r="D43" s="25"/>
      <c r="E43" s="25"/>
      <c r="F43" s="25"/>
      <c r="G43" s="25"/>
      <c r="H43" s="26"/>
      <c r="I43" s="25"/>
      <c r="J43" s="27" t="s">
        <v>11</v>
      </c>
    </row>
    <row r="44" spans="1:10" ht="13.5" thickBot="1">
      <c r="A44" s="17" t="s">
        <v>37</v>
      </c>
      <c r="B44" s="18"/>
      <c r="C44" s="19">
        <f aca="true" t="shared" si="4" ref="C44:H44">SUM(C29:C43)</f>
        <v>18566</v>
      </c>
      <c r="D44" s="19">
        <f t="shared" si="4"/>
        <v>3119423</v>
      </c>
      <c r="E44" s="19">
        <f t="shared" si="4"/>
        <v>102707</v>
      </c>
      <c r="F44" s="19">
        <f t="shared" si="4"/>
        <v>29731</v>
      </c>
      <c r="G44" s="19">
        <f t="shared" si="4"/>
        <v>1112452</v>
      </c>
      <c r="H44" s="19">
        <f t="shared" si="4"/>
        <v>2</v>
      </c>
      <c r="I44" s="19">
        <f>SUM(D44:H44)</f>
        <v>4364315</v>
      </c>
      <c r="J44" s="21">
        <f>SUM(J29:J43)</f>
        <v>4382881</v>
      </c>
    </row>
    <row r="45" spans="1:10" ht="13.5" thickBot="1">
      <c r="A45" s="22"/>
      <c r="B45" s="23"/>
      <c r="C45" s="24" t="s">
        <v>11</v>
      </c>
      <c r="D45" s="25"/>
      <c r="E45" s="25"/>
      <c r="F45" s="25"/>
      <c r="G45" s="25"/>
      <c r="H45" s="26"/>
      <c r="I45" s="25" t="s">
        <v>11</v>
      </c>
      <c r="J45" s="27" t="s">
        <v>11</v>
      </c>
    </row>
    <row r="46" spans="1:10" ht="13.5" thickBot="1">
      <c r="A46" s="17" t="s">
        <v>67</v>
      </c>
      <c r="B46" s="18"/>
      <c r="C46" s="19">
        <f aca="true" t="shared" si="5" ref="C46:J46">C8+C27-C44</f>
        <v>1194619</v>
      </c>
      <c r="D46" s="19">
        <f t="shared" si="5"/>
        <v>123527737</v>
      </c>
      <c r="E46" s="19">
        <f t="shared" si="5"/>
        <v>4798125</v>
      </c>
      <c r="F46" s="19">
        <f t="shared" si="5"/>
        <v>660408</v>
      </c>
      <c r="G46" s="19">
        <f t="shared" si="5"/>
        <v>31956977</v>
      </c>
      <c r="H46" s="19">
        <f t="shared" si="5"/>
        <v>602505</v>
      </c>
      <c r="I46" s="19">
        <f t="shared" si="5"/>
        <v>161545752</v>
      </c>
      <c r="J46" s="21">
        <f t="shared" si="5"/>
        <v>162740371</v>
      </c>
    </row>
  </sheetData>
  <mergeCells count="2">
    <mergeCell ref="A1:J1"/>
    <mergeCell ref="A2:J2"/>
  </mergeCells>
  <printOptions/>
  <pageMargins left="1.1811023622047245" right="0.7874015748031497" top="0.7874015748031497" bottom="0.7874015748031497" header="0" footer="0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A2" sqref="A2:J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s="127" customFormat="1" ht="16.5" customHeight="1">
      <c r="A1" s="125" t="s">
        <v>66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6.5" customHeight="1" thickBot="1">
      <c r="A2" s="121" t="s">
        <v>38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6.5" customHeight="1">
      <c r="A3" s="34" t="s">
        <v>1</v>
      </c>
      <c r="B3" s="5"/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39</v>
      </c>
      <c r="I3" s="35" t="s">
        <v>8</v>
      </c>
      <c r="J3" s="36" t="s">
        <v>40</v>
      </c>
    </row>
    <row r="4" spans="1:10" s="14" customFormat="1" ht="16.5" customHeight="1">
      <c r="A4" s="37"/>
      <c r="B4" s="10"/>
      <c r="C4" s="38" t="s">
        <v>10</v>
      </c>
      <c r="D4" s="38" t="s">
        <v>11</v>
      </c>
      <c r="E4" s="38" t="s">
        <v>12</v>
      </c>
      <c r="F4" s="38" t="s">
        <v>13</v>
      </c>
      <c r="G4" s="38"/>
      <c r="H4" s="38" t="s">
        <v>41</v>
      </c>
      <c r="I4" s="38" t="s">
        <v>16</v>
      </c>
      <c r="J4" s="39" t="s">
        <v>15</v>
      </c>
    </row>
    <row r="5" spans="1:10" ht="16.5" customHeight="1">
      <c r="A5" s="37"/>
      <c r="C5" s="38" t="s">
        <v>15</v>
      </c>
      <c r="D5" s="38" t="s">
        <v>11</v>
      </c>
      <c r="E5" s="38"/>
      <c r="F5" s="38" t="s">
        <v>10</v>
      </c>
      <c r="G5" s="38"/>
      <c r="H5" s="38" t="s">
        <v>42</v>
      </c>
      <c r="I5" s="38" t="s">
        <v>15</v>
      </c>
      <c r="J5" s="39"/>
    </row>
    <row r="6" spans="1:10" ht="16.5" customHeight="1">
      <c r="A6" s="37"/>
      <c r="B6" s="38"/>
      <c r="C6" s="38" t="s">
        <v>11</v>
      </c>
      <c r="D6" s="38"/>
      <c r="E6" s="38"/>
      <c r="F6" s="38" t="s">
        <v>15</v>
      </c>
      <c r="G6" s="38"/>
      <c r="H6" s="38"/>
      <c r="I6" s="38" t="s">
        <v>17</v>
      </c>
      <c r="J6" s="39" t="s">
        <v>17</v>
      </c>
    </row>
    <row r="7" spans="1:10" ht="16.5" customHeight="1" thickBot="1">
      <c r="A7" s="37"/>
      <c r="B7" s="40" t="s">
        <v>18</v>
      </c>
      <c r="C7" s="38"/>
      <c r="D7" s="38"/>
      <c r="E7" s="38"/>
      <c r="F7" s="38"/>
      <c r="G7" s="38"/>
      <c r="H7" s="38"/>
      <c r="I7" s="38"/>
      <c r="J7" s="39"/>
    </row>
    <row r="8" spans="1:10" ht="16.5" customHeight="1" thickBot="1">
      <c r="A8" s="17" t="s">
        <v>43</v>
      </c>
      <c r="B8" s="18">
        <v>111</v>
      </c>
      <c r="C8" s="19">
        <v>484687</v>
      </c>
      <c r="D8" s="19">
        <v>50412448</v>
      </c>
      <c r="E8" s="19">
        <v>1686904</v>
      </c>
      <c r="F8" s="19">
        <v>981936</v>
      </c>
      <c r="G8" s="19">
        <v>17982002</v>
      </c>
      <c r="H8" s="19">
        <v>55815</v>
      </c>
      <c r="I8" s="19">
        <f aca="true" t="shared" si="0" ref="I8:I46">SUM(D8:H8)</f>
        <v>71119105</v>
      </c>
      <c r="J8" s="21">
        <f>C8+I8</f>
        <v>71603792</v>
      </c>
    </row>
    <row r="9" spans="1:10" ht="16.5" customHeight="1">
      <c r="A9" s="22"/>
      <c r="B9" s="23"/>
      <c r="C9" s="24" t="s">
        <v>11</v>
      </c>
      <c r="D9" s="25" t="s">
        <v>11</v>
      </c>
      <c r="E9" s="25" t="s">
        <v>11</v>
      </c>
      <c r="F9" s="25" t="s">
        <v>11</v>
      </c>
      <c r="G9" s="25" t="s">
        <v>11</v>
      </c>
      <c r="H9" s="25"/>
      <c r="I9" s="25">
        <f t="shared" si="0"/>
        <v>0</v>
      </c>
      <c r="J9" s="27" t="s">
        <v>11</v>
      </c>
    </row>
    <row r="10" spans="1:10" ht="16.5" customHeight="1">
      <c r="A10" s="22" t="s">
        <v>20</v>
      </c>
      <c r="B10" s="23">
        <v>121</v>
      </c>
      <c r="C10" s="24">
        <v>5999</v>
      </c>
      <c r="D10" s="25">
        <v>1136525</v>
      </c>
      <c r="E10" s="25">
        <v>14743</v>
      </c>
      <c r="F10" s="25">
        <v>42</v>
      </c>
      <c r="G10" s="25">
        <v>979</v>
      </c>
      <c r="H10" s="25">
        <v>4755</v>
      </c>
      <c r="I10" s="25">
        <f t="shared" si="0"/>
        <v>1157044</v>
      </c>
      <c r="J10" s="27">
        <f aca="true" t="shared" si="1" ref="J10:J46">C10+I10</f>
        <v>1163043</v>
      </c>
    </row>
    <row r="11" spans="1:10" ht="16.5" customHeight="1">
      <c r="A11" s="22" t="s">
        <v>21</v>
      </c>
      <c r="B11" s="23">
        <v>122</v>
      </c>
      <c r="C11" s="24">
        <v>51554</v>
      </c>
      <c r="D11" s="25">
        <v>400030</v>
      </c>
      <c r="E11" s="25">
        <v>152018</v>
      </c>
      <c r="F11" s="25">
        <v>121962</v>
      </c>
      <c r="G11" s="25">
        <v>78635</v>
      </c>
      <c r="H11" s="25">
        <v>1444</v>
      </c>
      <c r="I11" s="25">
        <f t="shared" si="0"/>
        <v>754089</v>
      </c>
      <c r="J11" s="27">
        <f t="shared" si="1"/>
        <v>805643</v>
      </c>
    </row>
    <row r="12" spans="1:10" ht="16.5" customHeight="1">
      <c r="A12" s="22" t="s">
        <v>52</v>
      </c>
      <c r="B12" s="23">
        <v>123</v>
      </c>
      <c r="C12" s="24">
        <v>12</v>
      </c>
      <c r="D12" s="25">
        <v>475</v>
      </c>
      <c r="E12" s="25">
        <v>189</v>
      </c>
      <c r="F12" s="25">
        <v>355</v>
      </c>
      <c r="G12" s="25">
        <v>822</v>
      </c>
      <c r="H12" s="25">
        <v>0</v>
      </c>
      <c r="I12" s="25">
        <f t="shared" si="0"/>
        <v>1841</v>
      </c>
      <c r="J12" s="27">
        <f t="shared" si="1"/>
        <v>1853</v>
      </c>
    </row>
    <row r="13" spans="1:10" ht="16.5" customHeight="1">
      <c r="A13" s="22" t="s">
        <v>59</v>
      </c>
      <c r="B13" s="23">
        <v>124</v>
      </c>
      <c r="C13" s="24"/>
      <c r="D13" s="25">
        <v>90</v>
      </c>
      <c r="E13" s="25">
        <v>0</v>
      </c>
      <c r="F13" s="25">
        <v>0</v>
      </c>
      <c r="G13" s="25">
        <v>23896</v>
      </c>
      <c r="H13" s="25">
        <v>0</v>
      </c>
      <c r="I13" s="25">
        <f t="shared" si="0"/>
        <v>23986</v>
      </c>
      <c r="J13" s="27">
        <f t="shared" si="1"/>
        <v>23986</v>
      </c>
    </row>
    <row r="14" spans="1:10" ht="16.5" customHeight="1">
      <c r="A14" s="22" t="s">
        <v>22</v>
      </c>
      <c r="B14" s="23">
        <v>131</v>
      </c>
      <c r="C14" s="24">
        <v>2574</v>
      </c>
      <c r="D14" s="25">
        <v>2051767</v>
      </c>
      <c r="E14" s="25">
        <v>5692</v>
      </c>
      <c r="F14" s="25"/>
      <c r="G14" s="25">
        <v>0</v>
      </c>
      <c r="H14" s="25">
        <v>160</v>
      </c>
      <c r="I14" s="25">
        <f t="shared" si="0"/>
        <v>2057619</v>
      </c>
      <c r="J14" s="27">
        <f t="shared" si="1"/>
        <v>2060193</v>
      </c>
    </row>
    <row r="15" spans="1:10" ht="16.5" customHeight="1">
      <c r="A15" s="22" t="s">
        <v>53</v>
      </c>
      <c r="B15" s="23">
        <v>140</v>
      </c>
      <c r="C15" s="24">
        <v>104</v>
      </c>
      <c r="D15" s="25">
        <v>712</v>
      </c>
      <c r="E15" s="25">
        <v>9845</v>
      </c>
      <c r="F15" s="25">
        <v>3157</v>
      </c>
      <c r="G15" s="25"/>
      <c r="H15" s="25"/>
      <c r="I15" s="25">
        <f t="shared" si="0"/>
        <v>13714</v>
      </c>
      <c r="J15" s="27">
        <f t="shared" si="1"/>
        <v>13818</v>
      </c>
    </row>
    <row r="16" spans="1:10" ht="16.5" customHeight="1">
      <c r="A16" s="22" t="s">
        <v>62</v>
      </c>
      <c r="B16" s="23">
        <v>141</v>
      </c>
      <c r="C16" s="24">
        <v>18</v>
      </c>
      <c r="D16" s="25">
        <v>400474</v>
      </c>
      <c r="E16" s="25">
        <v>17778</v>
      </c>
      <c r="F16" s="25">
        <v>1452</v>
      </c>
      <c r="G16" s="25">
        <v>54741</v>
      </c>
      <c r="H16" s="25">
        <v>0</v>
      </c>
      <c r="I16" s="25">
        <f t="shared" si="0"/>
        <v>474445</v>
      </c>
      <c r="J16" s="27">
        <f t="shared" si="1"/>
        <v>474463</v>
      </c>
    </row>
    <row r="17" spans="1:10" ht="16.5" customHeight="1">
      <c r="A17" s="22" t="s">
        <v>23</v>
      </c>
      <c r="B17" s="23">
        <v>142</v>
      </c>
      <c r="C17" s="24">
        <v>6</v>
      </c>
      <c r="D17" s="25">
        <v>14932</v>
      </c>
      <c r="E17" s="25">
        <v>1232</v>
      </c>
      <c r="F17" s="25">
        <v>60</v>
      </c>
      <c r="G17" s="25">
        <v>15336</v>
      </c>
      <c r="H17" s="25">
        <v>19</v>
      </c>
      <c r="I17" s="25">
        <f t="shared" si="0"/>
        <v>31579</v>
      </c>
      <c r="J17" s="27">
        <f t="shared" si="1"/>
        <v>31585</v>
      </c>
    </row>
    <row r="18" spans="1:10" ht="16.5" customHeight="1">
      <c r="A18" s="22" t="s">
        <v>63</v>
      </c>
      <c r="B18" s="23">
        <v>143</v>
      </c>
      <c r="C18" s="24">
        <v>493</v>
      </c>
      <c r="D18" s="25">
        <v>2061</v>
      </c>
      <c r="E18" s="25">
        <v>690</v>
      </c>
      <c r="F18" s="25">
        <v>0</v>
      </c>
      <c r="G18" s="25">
        <v>6372</v>
      </c>
      <c r="H18" s="25">
        <v>0</v>
      </c>
      <c r="I18" s="25">
        <f t="shared" si="0"/>
        <v>9123</v>
      </c>
      <c r="J18" s="27">
        <f t="shared" si="1"/>
        <v>9616</v>
      </c>
    </row>
    <row r="19" spans="1:10" ht="16.5" customHeight="1">
      <c r="A19" s="22" t="s">
        <v>54</v>
      </c>
      <c r="B19" s="23">
        <v>144</v>
      </c>
      <c r="C19" s="24">
        <v>453</v>
      </c>
      <c r="D19" s="25">
        <v>636636</v>
      </c>
      <c r="E19" s="25">
        <v>3817</v>
      </c>
      <c r="F19" s="25">
        <v>513</v>
      </c>
      <c r="G19" s="25">
        <v>123421</v>
      </c>
      <c r="H19" s="25"/>
      <c r="I19" s="25">
        <f t="shared" si="0"/>
        <v>764387</v>
      </c>
      <c r="J19" s="27">
        <f t="shared" si="1"/>
        <v>764840</v>
      </c>
    </row>
    <row r="20" spans="1:10" ht="16.5" customHeight="1">
      <c r="A20" s="22" t="s">
        <v>24</v>
      </c>
      <c r="B20" s="23">
        <v>151</v>
      </c>
      <c r="C20" s="24">
        <v>0</v>
      </c>
      <c r="D20" s="25">
        <v>17966</v>
      </c>
      <c r="E20" s="25">
        <v>6104</v>
      </c>
      <c r="F20" s="25">
        <v>338</v>
      </c>
      <c r="G20" s="25">
        <v>66718</v>
      </c>
      <c r="H20" s="25"/>
      <c r="I20" s="25">
        <f t="shared" si="0"/>
        <v>91126</v>
      </c>
      <c r="J20" s="27">
        <f t="shared" si="1"/>
        <v>91126</v>
      </c>
    </row>
    <row r="21" spans="1:10" ht="16.5" customHeight="1">
      <c r="A21" s="22" t="s">
        <v>25</v>
      </c>
      <c r="B21" s="23">
        <v>161</v>
      </c>
      <c r="C21" s="24">
        <v>0</v>
      </c>
      <c r="D21" s="25"/>
      <c r="E21" s="25">
        <v>0</v>
      </c>
      <c r="F21" s="25">
        <v>5</v>
      </c>
      <c r="G21" s="25">
        <v>415</v>
      </c>
      <c r="H21" s="25">
        <v>0</v>
      </c>
      <c r="I21" s="25">
        <f t="shared" si="0"/>
        <v>420</v>
      </c>
      <c r="J21" s="27">
        <f t="shared" si="1"/>
        <v>420</v>
      </c>
    </row>
    <row r="22" spans="1:10" s="14" customFormat="1" ht="16.5" customHeight="1">
      <c r="A22" s="22" t="s">
        <v>26</v>
      </c>
      <c r="B22" s="23">
        <v>171</v>
      </c>
      <c r="C22" s="24">
        <v>449</v>
      </c>
      <c r="D22" s="25">
        <v>1657779</v>
      </c>
      <c r="E22" s="25">
        <v>27443</v>
      </c>
      <c r="F22" s="25">
        <v>12532</v>
      </c>
      <c r="G22" s="25">
        <v>106040</v>
      </c>
      <c r="H22" s="25">
        <v>635</v>
      </c>
      <c r="I22" s="25">
        <f t="shared" si="0"/>
        <v>1804429</v>
      </c>
      <c r="J22" s="27">
        <f t="shared" si="1"/>
        <v>1804878</v>
      </c>
    </row>
    <row r="23" spans="1:10" ht="16.5" customHeight="1">
      <c r="A23" s="22" t="s">
        <v>27</v>
      </c>
      <c r="B23" s="23">
        <v>172</v>
      </c>
      <c r="C23" s="24">
        <v>0</v>
      </c>
      <c r="D23" s="25">
        <v>0</v>
      </c>
      <c r="E23" s="25">
        <v>0</v>
      </c>
      <c r="F23" s="25">
        <v>2386</v>
      </c>
      <c r="G23" s="25">
        <v>4833</v>
      </c>
      <c r="H23" s="25">
        <v>0</v>
      </c>
      <c r="I23" s="25">
        <f t="shared" si="0"/>
        <v>7219</v>
      </c>
      <c r="J23" s="27">
        <f t="shared" si="1"/>
        <v>7219</v>
      </c>
    </row>
    <row r="24" spans="1:10" ht="32.25" customHeight="1">
      <c r="A24" s="88" t="s">
        <v>60</v>
      </c>
      <c r="B24" s="23">
        <v>181</v>
      </c>
      <c r="C24" s="24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f t="shared" si="0"/>
        <v>0</v>
      </c>
      <c r="J24" s="27">
        <f t="shared" si="1"/>
        <v>0</v>
      </c>
    </row>
    <row r="25" spans="1:10" ht="16.5" customHeight="1">
      <c r="A25" s="22" t="s">
        <v>28</v>
      </c>
      <c r="B25" s="23">
        <v>191</v>
      </c>
      <c r="C25" s="24">
        <v>2301</v>
      </c>
      <c r="D25" s="25">
        <v>2879323</v>
      </c>
      <c r="E25" s="25">
        <v>1473</v>
      </c>
      <c r="F25" s="25">
        <v>532</v>
      </c>
      <c r="G25" s="25">
        <v>1557376</v>
      </c>
      <c r="H25" s="25">
        <v>15</v>
      </c>
      <c r="I25" s="25">
        <f t="shared" si="0"/>
        <v>4438719</v>
      </c>
      <c r="J25" s="27">
        <f t="shared" si="1"/>
        <v>4441020</v>
      </c>
    </row>
    <row r="26" spans="1:10" ht="16.5" customHeight="1" thickBot="1">
      <c r="A26" s="28"/>
      <c r="B26" s="29"/>
      <c r="C26" s="30" t="s">
        <v>11</v>
      </c>
      <c r="D26" s="31"/>
      <c r="E26" s="31"/>
      <c r="F26" s="31" t="s">
        <v>11</v>
      </c>
      <c r="G26" s="31" t="s">
        <v>11</v>
      </c>
      <c r="H26" s="31"/>
      <c r="I26" s="31"/>
      <c r="J26" s="32" t="s">
        <v>11</v>
      </c>
    </row>
    <row r="27" spans="1:10" ht="16.5" customHeight="1" thickBot="1">
      <c r="A27" s="41" t="s">
        <v>44</v>
      </c>
      <c r="B27" s="42"/>
      <c r="C27" s="43">
        <f>SUM(C10:C26)</f>
        <v>63963</v>
      </c>
      <c r="D27" s="43">
        <f>SUM(D10:D26)</f>
        <v>9198770</v>
      </c>
      <c r="E27" s="43">
        <f>SUM(E10:E25)</f>
        <v>241024</v>
      </c>
      <c r="F27" s="43">
        <f>SUM(F10:F25)</f>
        <v>143334</v>
      </c>
      <c r="G27" s="43">
        <f>SUM(G10:G26)</f>
        <v>2039584</v>
      </c>
      <c r="H27" s="43">
        <f>SUM(H10:H25)</f>
        <v>7028</v>
      </c>
      <c r="I27" s="43">
        <f t="shared" si="0"/>
        <v>11629740</v>
      </c>
      <c r="J27" s="44">
        <f t="shared" si="1"/>
        <v>11693703</v>
      </c>
    </row>
    <row r="28" spans="1:10" ht="16.5" customHeight="1">
      <c r="A28" s="45"/>
      <c r="B28" s="46"/>
      <c r="C28" s="47" t="s">
        <v>11</v>
      </c>
      <c r="D28" s="48"/>
      <c r="E28" s="48"/>
      <c r="F28" s="48"/>
      <c r="G28" s="48"/>
      <c r="H28" s="48"/>
      <c r="I28" s="48"/>
      <c r="J28" s="49" t="s">
        <v>11</v>
      </c>
    </row>
    <row r="29" spans="1:10" ht="16.5" customHeight="1">
      <c r="A29" s="22" t="s">
        <v>30</v>
      </c>
      <c r="B29" s="23">
        <v>311</v>
      </c>
      <c r="C29" s="24">
        <v>2073</v>
      </c>
      <c r="D29" s="25">
        <v>45953</v>
      </c>
      <c r="E29" s="25">
        <v>77195</v>
      </c>
      <c r="F29" s="25">
        <v>40778</v>
      </c>
      <c r="G29" s="25">
        <v>2100</v>
      </c>
      <c r="H29" s="25">
        <v>117</v>
      </c>
      <c r="I29" s="25">
        <f t="shared" si="0"/>
        <v>166143</v>
      </c>
      <c r="J29" s="27">
        <f t="shared" si="1"/>
        <v>168216</v>
      </c>
    </row>
    <row r="30" spans="1:10" ht="16.5" customHeight="1">
      <c r="A30" s="22" t="s">
        <v>31</v>
      </c>
      <c r="B30" s="23">
        <v>321</v>
      </c>
      <c r="C30" s="24">
        <v>0</v>
      </c>
      <c r="D30" s="25">
        <v>1102184</v>
      </c>
      <c r="E30" s="25">
        <v>10578</v>
      </c>
      <c r="F30" s="25">
        <v>4434</v>
      </c>
      <c r="G30" s="25">
        <v>426501</v>
      </c>
      <c r="H30" s="25">
        <v>5</v>
      </c>
      <c r="I30" s="25">
        <f t="shared" si="0"/>
        <v>1543702</v>
      </c>
      <c r="J30" s="27">
        <f t="shared" si="1"/>
        <v>1543702</v>
      </c>
    </row>
    <row r="31" spans="1:10" ht="16.5" customHeight="1">
      <c r="A31" s="22" t="s">
        <v>61</v>
      </c>
      <c r="B31" s="23">
        <v>324</v>
      </c>
      <c r="C31" s="24"/>
      <c r="D31" s="25">
        <v>0</v>
      </c>
      <c r="E31" s="25"/>
      <c r="F31" s="25"/>
      <c r="G31" s="25">
        <v>2897</v>
      </c>
      <c r="H31" s="25">
        <v>0</v>
      </c>
      <c r="I31" s="25">
        <f t="shared" si="0"/>
        <v>2897</v>
      </c>
      <c r="J31" s="27">
        <f t="shared" si="1"/>
        <v>2897</v>
      </c>
    </row>
    <row r="32" spans="1:10" ht="16.5" customHeight="1">
      <c r="A32" s="22" t="s">
        <v>55</v>
      </c>
      <c r="B32" s="23">
        <v>340</v>
      </c>
      <c r="C32" s="24">
        <v>1040</v>
      </c>
      <c r="D32" s="25">
        <v>62744</v>
      </c>
      <c r="E32" s="25">
        <v>30984</v>
      </c>
      <c r="F32" s="25">
        <v>27285</v>
      </c>
      <c r="G32" s="25">
        <v>101</v>
      </c>
      <c r="H32" s="25">
        <v>0</v>
      </c>
      <c r="I32" s="25">
        <f t="shared" si="0"/>
        <v>121114</v>
      </c>
      <c r="J32" s="27">
        <f t="shared" si="1"/>
        <v>122154</v>
      </c>
    </row>
    <row r="33" spans="1:10" ht="16.5" customHeight="1">
      <c r="A33" s="22" t="s">
        <v>64</v>
      </c>
      <c r="B33" s="23">
        <v>341</v>
      </c>
      <c r="C33" s="24">
        <v>0</v>
      </c>
      <c r="D33" s="25">
        <v>150676</v>
      </c>
      <c r="E33" s="25">
        <v>3402</v>
      </c>
      <c r="F33" s="25">
        <v>2667</v>
      </c>
      <c r="G33" s="25">
        <v>18683</v>
      </c>
      <c r="H33" s="25">
        <v>0</v>
      </c>
      <c r="I33" s="25">
        <f t="shared" si="0"/>
        <v>175428</v>
      </c>
      <c r="J33" s="27">
        <f t="shared" si="1"/>
        <v>175428</v>
      </c>
    </row>
    <row r="34" spans="1:10" ht="16.5" customHeight="1">
      <c r="A34" s="22" t="s">
        <v>32</v>
      </c>
      <c r="B34" s="23">
        <v>342</v>
      </c>
      <c r="C34" s="24">
        <v>1696</v>
      </c>
      <c r="D34" s="25">
        <v>67946</v>
      </c>
      <c r="E34" s="25">
        <v>2481</v>
      </c>
      <c r="F34" s="25">
        <v>435</v>
      </c>
      <c r="G34" s="25">
        <v>35805</v>
      </c>
      <c r="H34" s="25">
        <v>0</v>
      </c>
      <c r="I34" s="25">
        <f t="shared" si="0"/>
        <v>106667</v>
      </c>
      <c r="J34" s="27">
        <f t="shared" si="1"/>
        <v>108363</v>
      </c>
    </row>
    <row r="35" spans="1:10" ht="16.5" customHeight="1">
      <c r="A35" s="22" t="s">
        <v>65</v>
      </c>
      <c r="B35" s="23">
        <v>343</v>
      </c>
      <c r="C35" s="24">
        <v>0</v>
      </c>
      <c r="D35" s="25"/>
      <c r="E35" s="25">
        <v>0</v>
      </c>
      <c r="F35" s="25">
        <v>15</v>
      </c>
      <c r="G35" s="25">
        <v>466</v>
      </c>
      <c r="H35" s="25">
        <v>0</v>
      </c>
      <c r="I35" s="25">
        <f t="shared" si="0"/>
        <v>481</v>
      </c>
      <c r="J35" s="27">
        <f t="shared" si="1"/>
        <v>481</v>
      </c>
    </row>
    <row r="36" spans="1:10" ht="16.5" customHeight="1">
      <c r="A36" s="22" t="s">
        <v>56</v>
      </c>
      <c r="B36" s="23">
        <v>344</v>
      </c>
      <c r="C36" s="24">
        <v>453</v>
      </c>
      <c r="D36" s="25">
        <v>21657</v>
      </c>
      <c r="E36" s="25">
        <v>277</v>
      </c>
      <c r="F36" s="25">
        <v>66</v>
      </c>
      <c r="G36" s="25">
        <v>8162</v>
      </c>
      <c r="H36" s="25"/>
      <c r="I36" s="25">
        <f t="shared" si="0"/>
        <v>30162</v>
      </c>
      <c r="J36" s="27">
        <f t="shared" si="1"/>
        <v>30615</v>
      </c>
    </row>
    <row r="37" spans="1:10" ht="16.5" customHeight="1">
      <c r="A37" s="22" t="s">
        <v>33</v>
      </c>
      <c r="B37" s="23">
        <v>351</v>
      </c>
      <c r="C37" s="24">
        <v>719</v>
      </c>
      <c r="D37" s="25">
        <v>10978</v>
      </c>
      <c r="E37" s="25">
        <v>1824</v>
      </c>
      <c r="F37" s="25">
        <v>3562</v>
      </c>
      <c r="G37" s="25">
        <v>575</v>
      </c>
      <c r="H37" s="25">
        <v>200</v>
      </c>
      <c r="I37" s="25">
        <f t="shared" si="0"/>
        <v>17139</v>
      </c>
      <c r="J37" s="27">
        <f t="shared" si="1"/>
        <v>17858</v>
      </c>
    </row>
    <row r="38" spans="1:10" ht="16.5" customHeight="1">
      <c r="A38" s="22" t="s">
        <v>25</v>
      </c>
      <c r="B38" s="23">
        <v>361</v>
      </c>
      <c r="C38" s="24">
        <v>0</v>
      </c>
      <c r="D38" s="25">
        <v>0</v>
      </c>
      <c r="E38" s="25"/>
      <c r="F38" s="25">
        <v>0</v>
      </c>
      <c r="G38" s="25">
        <v>712</v>
      </c>
      <c r="H38" s="25">
        <v>0</v>
      </c>
      <c r="I38" s="25">
        <f t="shared" si="0"/>
        <v>712</v>
      </c>
      <c r="J38" s="27">
        <f t="shared" si="1"/>
        <v>712</v>
      </c>
    </row>
    <row r="39" spans="1:10" ht="16.5" customHeight="1">
      <c r="A39" s="22" t="s">
        <v>26</v>
      </c>
      <c r="B39" s="23">
        <v>371</v>
      </c>
      <c r="C39" s="24">
        <v>774</v>
      </c>
      <c r="D39" s="25">
        <v>1646954</v>
      </c>
      <c r="E39" s="25">
        <v>26183</v>
      </c>
      <c r="F39" s="25">
        <v>13897</v>
      </c>
      <c r="G39" s="25">
        <v>130600</v>
      </c>
      <c r="H39" s="25">
        <v>350</v>
      </c>
      <c r="I39" s="25">
        <f t="shared" si="0"/>
        <v>1817984</v>
      </c>
      <c r="J39" s="27">
        <f t="shared" si="1"/>
        <v>1818758</v>
      </c>
    </row>
    <row r="40" spans="1:10" s="14" customFormat="1" ht="16.5" customHeight="1">
      <c r="A40" s="22" t="s">
        <v>34</v>
      </c>
      <c r="B40" s="23">
        <v>372</v>
      </c>
      <c r="C40" s="24">
        <v>0</v>
      </c>
      <c r="D40" s="25"/>
      <c r="E40" s="25">
        <v>321</v>
      </c>
      <c r="F40" s="25">
        <v>2891</v>
      </c>
      <c r="G40" s="25">
        <v>0</v>
      </c>
      <c r="H40" s="25"/>
      <c r="I40" s="25">
        <f t="shared" si="0"/>
        <v>3212</v>
      </c>
      <c r="J40" s="27">
        <f t="shared" si="1"/>
        <v>3212</v>
      </c>
    </row>
    <row r="41" spans="1:10" ht="16.5" customHeight="1">
      <c r="A41" s="22" t="s">
        <v>35</v>
      </c>
      <c r="B41" s="23">
        <v>381</v>
      </c>
      <c r="C41" s="24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f t="shared" si="0"/>
        <v>0</v>
      </c>
      <c r="J41" s="27">
        <f t="shared" si="1"/>
        <v>0</v>
      </c>
    </row>
    <row r="42" spans="1:10" s="14" customFormat="1" ht="16.5" customHeight="1">
      <c r="A42" s="22" t="s">
        <v>36</v>
      </c>
      <c r="B42" s="23">
        <v>391</v>
      </c>
      <c r="C42" s="24">
        <v>9444</v>
      </c>
      <c r="D42" s="25">
        <v>2751311</v>
      </c>
      <c r="E42" s="25">
        <v>7296</v>
      </c>
      <c r="F42" s="25">
        <v>3113</v>
      </c>
      <c r="G42" s="25">
        <v>1558846</v>
      </c>
      <c r="H42" s="25">
        <v>0</v>
      </c>
      <c r="I42" s="25">
        <f t="shared" si="0"/>
        <v>4320566</v>
      </c>
      <c r="J42" s="27">
        <f t="shared" si="1"/>
        <v>4330010</v>
      </c>
    </row>
    <row r="43" spans="1:10" ht="16.5" customHeight="1" thickBot="1">
      <c r="A43" s="22"/>
      <c r="B43" s="23"/>
      <c r="C43" s="24" t="s">
        <v>11</v>
      </c>
      <c r="D43" s="25"/>
      <c r="E43" s="25"/>
      <c r="F43" s="25"/>
      <c r="G43" s="25"/>
      <c r="H43" s="25"/>
      <c r="I43" s="25">
        <f t="shared" si="0"/>
        <v>0</v>
      </c>
      <c r="J43" s="27" t="s">
        <v>11</v>
      </c>
    </row>
    <row r="44" spans="1:10" ht="13.5" thickBot="1">
      <c r="A44" s="17" t="s">
        <v>37</v>
      </c>
      <c r="B44" s="18"/>
      <c r="C44" s="19">
        <f aca="true" t="shared" si="2" ref="C44:H44">SUM(C29:C43)</f>
        <v>16199</v>
      </c>
      <c r="D44" s="19">
        <f t="shared" si="2"/>
        <v>5860403</v>
      </c>
      <c r="E44" s="19">
        <f t="shared" si="2"/>
        <v>160541</v>
      </c>
      <c r="F44" s="19">
        <f t="shared" si="2"/>
        <v>99143</v>
      </c>
      <c r="G44" s="19">
        <f t="shared" si="2"/>
        <v>2185448</v>
      </c>
      <c r="H44" s="19">
        <f t="shared" si="2"/>
        <v>672</v>
      </c>
      <c r="I44" s="19">
        <f t="shared" si="0"/>
        <v>8306207</v>
      </c>
      <c r="J44" s="21">
        <f t="shared" si="1"/>
        <v>8322406</v>
      </c>
    </row>
    <row r="45" spans="1:10" ht="13.5" thickBot="1">
      <c r="A45" s="105"/>
      <c r="B45" s="107"/>
      <c r="C45" s="69" t="s">
        <v>11</v>
      </c>
      <c r="D45" s="25"/>
      <c r="E45" s="25"/>
      <c r="F45" s="25"/>
      <c r="G45" s="25"/>
      <c r="H45" s="25"/>
      <c r="I45" s="25">
        <f t="shared" si="0"/>
        <v>0</v>
      </c>
      <c r="J45" s="27" t="s">
        <v>11</v>
      </c>
    </row>
    <row r="46" spans="1:10" ht="13.5" thickBot="1">
      <c r="A46" s="106" t="s">
        <v>67</v>
      </c>
      <c r="B46" s="18"/>
      <c r="C46" s="104">
        <f aca="true" t="shared" si="3" ref="C46:H46">C8+C27-C44</f>
        <v>532451</v>
      </c>
      <c r="D46" s="19">
        <f t="shared" si="3"/>
        <v>53750815</v>
      </c>
      <c r="E46" s="19">
        <f t="shared" si="3"/>
        <v>1767387</v>
      </c>
      <c r="F46" s="19">
        <f t="shared" si="3"/>
        <v>1026127</v>
      </c>
      <c r="G46" s="19">
        <f t="shared" si="3"/>
        <v>17836138</v>
      </c>
      <c r="H46" s="19">
        <f t="shared" si="3"/>
        <v>62171</v>
      </c>
      <c r="I46" s="19">
        <f t="shared" si="0"/>
        <v>74442638</v>
      </c>
      <c r="J46" s="21">
        <f t="shared" si="1"/>
        <v>74975089</v>
      </c>
    </row>
  </sheetData>
  <mergeCells count="2">
    <mergeCell ref="A1:J1"/>
    <mergeCell ref="A2:J2"/>
  </mergeCells>
  <printOptions/>
  <pageMargins left="1.1811023622047245" right="0.7874015748031497" top="0.7874015748031497" bottom="0.7874015748031497" header="0" footer="0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="75" zoomScaleNormal="75" workbookViewId="0" topLeftCell="A1">
      <selection activeCell="A2" sqref="A2:J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s="128" customFormat="1" ht="24.75" customHeight="1">
      <c r="A1" s="125" t="s">
        <v>66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s="50" customFormat="1" ht="16.5" customHeight="1" thickBot="1">
      <c r="A2" s="121" t="s">
        <v>45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s="50" customFormat="1" ht="16.5" customHeight="1">
      <c r="A3" s="51" t="s">
        <v>1</v>
      </c>
      <c r="B3" s="52"/>
      <c r="C3" s="53" t="s">
        <v>2</v>
      </c>
      <c r="D3" s="54" t="s">
        <v>3</v>
      </c>
      <c r="E3" s="55" t="s">
        <v>4</v>
      </c>
      <c r="F3" s="55" t="s">
        <v>5</v>
      </c>
      <c r="G3" s="55" t="s">
        <v>6</v>
      </c>
      <c r="H3" s="56" t="s">
        <v>39</v>
      </c>
      <c r="I3" s="53" t="s">
        <v>8</v>
      </c>
      <c r="J3" s="57" t="s">
        <v>40</v>
      </c>
    </row>
    <row r="4" spans="1:10" s="14" customFormat="1" ht="16.5" customHeight="1">
      <c r="A4" s="58"/>
      <c r="B4" s="59"/>
      <c r="C4" s="60" t="s">
        <v>10</v>
      </c>
      <c r="D4" s="61" t="s">
        <v>11</v>
      </c>
      <c r="E4" s="62" t="s">
        <v>12</v>
      </c>
      <c r="F4" s="62" t="s">
        <v>13</v>
      </c>
      <c r="G4" s="62"/>
      <c r="H4" s="63" t="s">
        <v>41</v>
      </c>
      <c r="I4" s="60" t="s">
        <v>16</v>
      </c>
      <c r="J4" s="64" t="s">
        <v>15</v>
      </c>
    </row>
    <row r="5" spans="1:10" ht="16.5" customHeight="1">
      <c r="A5" s="58"/>
      <c r="C5" s="60" t="s">
        <v>15</v>
      </c>
      <c r="D5" s="61" t="s">
        <v>11</v>
      </c>
      <c r="E5" s="62"/>
      <c r="F5" s="62" t="s">
        <v>10</v>
      </c>
      <c r="G5" s="62"/>
      <c r="H5" s="63" t="s">
        <v>42</v>
      </c>
      <c r="I5" s="60" t="s">
        <v>15</v>
      </c>
      <c r="J5" s="64"/>
    </row>
    <row r="6" spans="1:10" ht="16.5" customHeight="1">
      <c r="A6" s="58"/>
      <c r="B6" s="63"/>
      <c r="C6" s="60" t="s">
        <v>11</v>
      </c>
      <c r="D6" s="61"/>
      <c r="E6" s="62"/>
      <c r="F6" s="62" t="s">
        <v>15</v>
      </c>
      <c r="G6" s="62"/>
      <c r="H6" s="63"/>
      <c r="I6" s="60" t="s">
        <v>17</v>
      </c>
      <c r="J6" s="64" t="s">
        <v>17</v>
      </c>
    </row>
    <row r="7" spans="1:10" ht="16.5" customHeight="1" thickBot="1">
      <c r="A7" s="58"/>
      <c r="B7" s="65" t="s">
        <v>18</v>
      </c>
      <c r="C7" s="60"/>
      <c r="D7" s="61"/>
      <c r="E7" s="62"/>
      <c r="F7" s="62"/>
      <c r="G7" s="62"/>
      <c r="H7" s="63"/>
      <c r="I7" s="60"/>
      <c r="J7" s="64"/>
    </row>
    <row r="8" spans="1:10" ht="16.5" customHeight="1" thickBot="1">
      <c r="A8" s="17" t="s">
        <v>43</v>
      </c>
      <c r="B8" s="66">
        <v>111</v>
      </c>
      <c r="C8" s="67">
        <v>1342374</v>
      </c>
      <c r="D8" s="67">
        <f>'SOR 1 08'!D8+'SOR 204 08'!D8</f>
        <v>162999051</v>
      </c>
      <c r="E8" s="67">
        <v>5968867</v>
      </c>
      <c r="F8" s="67">
        <f>'SOR 1 08'!F8+'SOR 204 08'!F8</f>
        <v>1590978</v>
      </c>
      <c r="G8" s="67">
        <v>49551887</v>
      </c>
      <c r="H8" s="67">
        <f>'SOR 1 08'!H8+'SOR 204 08'!H8</f>
        <v>657710</v>
      </c>
      <c r="I8" s="67">
        <f>'SOR 1 08'!I8+'SOR 204 08'!I8</f>
        <v>220768493</v>
      </c>
      <c r="J8" s="67">
        <v>222110867</v>
      </c>
    </row>
    <row r="9" spans="1:10" ht="16.5" customHeight="1">
      <c r="A9" s="22"/>
      <c r="B9" s="68"/>
      <c r="C9" s="93"/>
      <c r="D9" s="96" t="s">
        <v>11</v>
      </c>
      <c r="E9" s="95"/>
      <c r="F9" s="95"/>
      <c r="G9" s="95"/>
      <c r="H9" s="95"/>
      <c r="I9" s="96"/>
      <c r="J9" s="94"/>
    </row>
    <row r="10" spans="1:10" ht="16.5" customHeight="1">
      <c r="A10" s="22" t="s">
        <v>20</v>
      </c>
      <c r="B10" s="68">
        <v>121</v>
      </c>
      <c r="C10" s="97">
        <f>'SOR 1 08'!C10+'SOR 204 08'!C10</f>
        <v>5999</v>
      </c>
      <c r="D10" s="89">
        <f>'SOR 1 08'!D10+'SOR 204 08'!D10</f>
        <v>11636587</v>
      </c>
      <c r="E10" s="89">
        <f>'SOR 1 08'!E10+'SOR 204 08'!E10</f>
        <v>14852</v>
      </c>
      <c r="F10" s="89">
        <f>'SOR 1 08'!F10+'SOR 204 08'!F10</f>
        <v>42</v>
      </c>
      <c r="G10" s="89">
        <v>979</v>
      </c>
      <c r="H10" s="89">
        <f>'SOR 1 08'!H10+'SOR 204 08'!H10</f>
        <v>4755</v>
      </c>
      <c r="I10" s="24">
        <f>'SOR 1 08'!I10+'SOR 204 08'!I10</f>
        <v>11657215</v>
      </c>
      <c r="J10" s="92">
        <f aca="true" t="shared" si="0" ref="J10:J25">C10+I10</f>
        <v>11663214</v>
      </c>
    </row>
    <row r="11" spans="1:10" ht="16.5" customHeight="1">
      <c r="A11" s="22" t="s">
        <v>21</v>
      </c>
      <c r="B11" s="68">
        <v>122</v>
      </c>
      <c r="C11" s="97">
        <f>'SOR 1 08'!C11+'SOR 204 08'!C11</f>
        <v>373839</v>
      </c>
      <c r="D11" s="89">
        <f>'SOR 1 08'!D11+'SOR 204 08'!D11</f>
        <v>437854</v>
      </c>
      <c r="E11" s="89">
        <f>'SOR 1 08'!E11+'SOR 204 08'!E11</f>
        <v>711978</v>
      </c>
      <c r="F11" s="89">
        <f>'SOR 1 08'!F11+'SOR 204 08'!F11</f>
        <v>189052</v>
      </c>
      <c r="G11" s="89">
        <v>290710</v>
      </c>
      <c r="H11" s="89">
        <f>'SOR 1 08'!H11+'SOR 204 08'!H11</f>
        <v>2056</v>
      </c>
      <c r="I11" s="24">
        <f>'SOR 1 08'!I11+'SOR 204 08'!I11</f>
        <v>1631650</v>
      </c>
      <c r="J11" s="92">
        <f t="shared" si="0"/>
        <v>2005489</v>
      </c>
    </row>
    <row r="12" spans="1:10" ht="16.5" customHeight="1">
      <c r="A12" s="22" t="s">
        <v>52</v>
      </c>
      <c r="B12" s="68">
        <v>123</v>
      </c>
      <c r="C12" s="97">
        <f>'SOR 1 08'!C12+'SOR 204 08'!C12</f>
        <v>12</v>
      </c>
      <c r="D12" s="89">
        <f>'SOR 1 08'!D12+'SOR 204 08'!D12</f>
        <v>475</v>
      </c>
      <c r="E12" s="89">
        <f>'SOR 1 08'!E12+'SOR 204 08'!E12</f>
        <v>189</v>
      </c>
      <c r="F12" s="89">
        <f>'SOR 1 08'!F12+'SOR 204 08'!F12</f>
        <v>355</v>
      </c>
      <c r="G12" s="89">
        <f>'SOR 1 08'!G12+'SOR 204 08'!G12</f>
        <v>822</v>
      </c>
      <c r="H12" s="89">
        <f>'SOR 1 08'!H12+'SOR 204 08'!H12</f>
        <v>0</v>
      </c>
      <c r="I12" s="24">
        <f>'SOR 1 08'!I12+'SOR 204 08'!I12</f>
        <v>1841</v>
      </c>
      <c r="J12" s="92">
        <f t="shared" si="0"/>
        <v>1853</v>
      </c>
    </row>
    <row r="13" spans="1:10" ht="16.5" customHeight="1">
      <c r="A13" s="22" t="s">
        <v>59</v>
      </c>
      <c r="B13" s="68">
        <v>124</v>
      </c>
      <c r="C13" s="97">
        <f>'SOR 1 08'!C13+'SOR 204 08'!C13</f>
        <v>0</v>
      </c>
      <c r="D13" s="89">
        <f>'SOR 1 08'!D13+'SOR 204 08'!D13</f>
        <v>90</v>
      </c>
      <c r="E13" s="89">
        <f>'SOR 1 08'!E13+'SOR 204 08'!E13</f>
        <v>0</v>
      </c>
      <c r="F13" s="89">
        <f>'SOR 1 08'!F13+'SOR 204 08'!F13</f>
        <v>0</v>
      </c>
      <c r="G13" s="89">
        <f>'SOR 1 08'!G13+'SOR 204 08'!G13</f>
        <v>59233</v>
      </c>
      <c r="H13" s="89">
        <f>'SOR 1 08'!H13+'SOR 204 08'!H13</f>
        <v>0</v>
      </c>
      <c r="I13" s="24">
        <f>'SOR 1 08'!I13+'SOR 204 08'!I13</f>
        <v>59323</v>
      </c>
      <c r="J13" s="92">
        <f t="shared" si="0"/>
        <v>59323</v>
      </c>
    </row>
    <row r="14" spans="1:10" ht="16.5" customHeight="1">
      <c r="A14" s="22" t="s">
        <v>22</v>
      </c>
      <c r="B14" s="68">
        <v>131</v>
      </c>
      <c r="C14" s="97">
        <f>'SOR 1 08'!C14+'SOR 204 08'!C14</f>
        <v>16451</v>
      </c>
      <c r="D14" s="89">
        <f>'SOR 1 08'!D14+'SOR 204 08'!D14</f>
        <v>2969823</v>
      </c>
      <c r="E14" s="89">
        <f>'SOR 1 08'!E14+'SOR 204 08'!E14</f>
        <v>13942</v>
      </c>
      <c r="F14" s="89">
        <f>'SOR 1 08'!F14+'SOR 204 08'!F14</f>
        <v>0</v>
      </c>
      <c r="G14" s="89">
        <f>'SOR 1 08'!G14+'SOR 204 08'!G14</f>
        <v>0</v>
      </c>
      <c r="H14" s="89">
        <f>'SOR 1 08'!H14+'SOR 204 08'!H14</f>
        <v>160</v>
      </c>
      <c r="I14" s="24">
        <f>'SOR 1 08'!I14+'SOR 204 08'!I14</f>
        <v>2983925</v>
      </c>
      <c r="J14" s="92">
        <f t="shared" si="0"/>
        <v>3000376</v>
      </c>
    </row>
    <row r="15" spans="1:10" ht="16.5" customHeight="1">
      <c r="A15" s="22" t="s">
        <v>53</v>
      </c>
      <c r="B15" s="68">
        <v>140</v>
      </c>
      <c r="C15" s="97">
        <f>'SOR 1 08'!C15+'SOR 204 08'!C15</f>
        <v>104</v>
      </c>
      <c r="D15" s="89">
        <f>'SOR 1 08'!D15+'SOR 204 08'!D15</f>
        <v>156316</v>
      </c>
      <c r="E15" s="89">
        <f>'SOR 1 08'!E15+'SOR 204 08'!E15</f>
        <v>9845</v>
      </c>
      <c r="F15" s="89">
        <f>'SOR 1 08'!F15+'SOR 204 08'!F15</f>
        <v>3157</v>
      </c>
      <c r="G15" s="89">
        <f>'SOR 1 08'!G15+'SOR 204 08'!G15</f>
        <v>6120</v>
      </c>
      <c r="H15" s="89">
        <f>'SOR 1 08'!H15+'SOR 204 08'!H15</f>
        <v>0</v>
      </c>
      <c r="I15" s="24">
        <f>'SOR 1 08'!I15+'SOR 204 08'!I15</f>
        <v>175438</v>
      </c>
      <c r="J15" s="92">
        <f t="shared" si="0"/>
        <v>175542</v>
      </c>
    </row>
    <row r="16" spans="1:10" ht="16.5" customHeight="1">
      <c r="A16" s="22" t="s">
        <v>62</v>
      </c>
      <c r="B16" s="68">
        <v>141</v>
      </c>
      <c r="C16" s="97">
        <f>'SOR 1 08'!C16+'SOR 204 08'!C16</f>
        <v>18</v>
      </c>
      <c r="D16" s="89">
        <f>'SOR 1 08'!D16+'SOR 204 08'!D16</f>
        <v>943812</v>
      </c>
      <c r="E16" s="89">
        <f>'SOR 1 08'!E16+'SOR 204 08'!E16</f>
        <v>23674</v>
      </c>
      <c r="F16" s="89">
        <f>'SOR 1 08'!F16+'SOR 204 08'!F16</f>
        <v>1454</v>
      </c>
      <c r="G16" s="89">
        <f>'SOR 1 08'!G16+'SOR 204 08'!G16</f>
        <v>79930</v>
      </c>
      <c r="H16" s="89">
        <f>'SOR 1 08'!H16+'SOR 204 08'!H16</f>
        <v>0</v>
      </c>
      <c r="I16" s="24">
        <f>'SOR 1 08'!I16+'SOR 204 08'!I16</f>
        <v>1048870</v>
      </c>
      <c r="J16" s="92">
        <f t="shared" si="0"/>
        <v>1048888</v>
      </c>
    </row>
    <row r="17" spans="1:10" ht="16.5" customHeight="1">
      <c r="A17" s="22" t="s">
        <v>23</v>
      </c>
      <c r="B17" s="68">
        <v>142</v>
      </c>
      <c r="C17" s="97">
        <f>'SOR 1 08'!C17+'SOR 204 08'!C17</f>
        <v>6</v>
      </c>
      <c r="D17" s="89">
        <f>'SOR 1 08'!D17+'SOR 204 08'!D17</f>
        <v>23589</v>
      </c>
      <c r="E17" s="89">
        <f>'SOR 1 08'!E17+'SOR 204 08'!E17</f>
        <v>2685</v>
      </c>
      <c r="F17" s="89">
        <f>'SOR 1 08'!F17+'SOR 204 08'!F17</f>
        <v>208</v>
      </c>
      <c r="G17" s="89">
        <f>'SOR 1 08'!G17+'SOR 204 08'!G17</f>
        <v>69291</v>
      </c>
      <c r="H17" s="89">
        <f>'SOR 1 08'!H17+'SOR 204 08'!H17</f>
        <v>19</v>
      </c>
      <c r="I17" s="24">
        <f>'SOR 1 08'!I17+'SOR 204 08'!I17</f>
        <v>95792</v>
      </c>
      <c r="J17" s="92">
        <f t="shared" si="0"/>
        <v>95798</v>
      </c>
    </row>
    <row r="18" spans="1:10" ht="16.5" customHeight="1">
      <c r="A18" s="22" t="s">
        <v>63</v>
      </c>
      <c r="B18" s="68">
        <v>143</v>
      </c>
      <c r="C18" s="97">
        <f>'SOR 1 08'!C18+'SOR 204 08'!C18</f>
        <v>493</v>
      </c>
      <c r="D18" s="89">
        <f>'SOR 1 08'!D18+'SOR 204 08'!D18</f>
        <v>66620</v>
      </c>
      <c r="E18" s="89">
        <f>'SOR 1 08'!E18+'SOR 204 08'!E18</f>
        <v>690</v>
      </c>
      <c r="F18" s="89">
        <f>'SOR 1 08'!F18+'SOR 204 08'!F18</f>
        <v>0</v>
      </c>
      <c r="G18" s="89">
        <f>'SOR 1 08'!G18+'SOR 204 08'!G18</f>
        <v>447400</v>
      </c>
      <c r="H18" s="89">
        <f>'SOR 1 08'!H18+'SOR 204 08'!H18</f>
        <v>0</v>
      </c>
      <c r="I18" s="24">
        <f>'SOR 1 08'!I18+'SOR 204 08'!I18</f>
        <v>514710</v>
      </c>
      <c r="J18" s="92">
        <f t="shared" si="0"/>
        <v>515203</v>
      </c>
    </row>
    <row r="19" spans="1:10" ht="16.5" customHeight="1">
      <c r="A19" s="22" t="s">
        <v>54</v>
      </c>
      <c r="B19" s="68">
        <v>144</v>
      </c>
      <c r="C19" s="97">
        <f>'SOR 1 08'!C19+'SOR 204 08'!C19</f>
        <v>453</v>
      </c>
      <c r="D19" s="89">
        <f>'SOR 1 08'!D19+'SOR 204 08'!D19</f>
        <v>2434903</v>
      </c>
      <c r="E19" s="89">
        <f>'SOR 1 08'!E19+'SOR 204 08'!E19</f>
        <v>11492</v>
      </c>
      <c r="F19" s="89">
        <f>'SOR 1 08'!F19+'SOR 204 08'!F19</f>
        <v>3146</v>
      </c>
      <c r="G19" s="89">
        <f>'SOR 1 08'!G19+'SOR 204 08'!G19</f>
        <v>403758</v>
      </c>
      <c r="H19" s="89">
        <f>'SOR 1 08'!H19+'SOR 204 08'!H19</f>
        <v>0</v>
      </c>
      <c r="I19" s="24">
        <f>'SOR 1 08'!I19+'SOR 204 08'!I19</f>
        <v>2853299</v>
      </c>
      <c r="J19" s="92">
        <f t="shared" si="0"/>
        <v>2853752</v>
      </c>
    </row>
    <row r="20" spans="1:10" ht="16.5" customHeight="1">
      <c r="A20" s="22" t="s">
        <v>24</v>
      </c>
      <c r="B20" s="68">
        <v>151</v>
      </c>
      <c r="C20" s="97">
        <f>'SOR 1 08'!C20+'SOR 204 08'!C20</f>
        <v>0</v>
      </c>
      <c r="D20" s="89">
        <f>'SOR 1 08'!D20+'SOR 204 08'!D20</f>
        <v>46505</v>
      </c>
      <c r="E20" s="89">
        <f>'SOR 1 08'!E20+'SOR 204 08'!E20</f>
        <v>7954</v>
      </c>
      <c r="F20" s="89">
        <f>'SOR 1 08'!F20+'SOR 204 08'!F20</f>
        <v>685</v>
      </c>
      <c r="G20" s="89">
        <f>'SOR 1 08'!G20+'SOR 204 08'!G20</f>
        <v>79672</v>
      </c>
      <c r="H20" s="89">
        <f>'SOR 1 08'!H20+'SOR 204 08'!H20</f>
        <v>0</v>
      </c>
      <c r="I20" s="24">
        <f>'SOR 1 08'!I20+'SOR 204 08'!I20</f>
        <v>134816</v>
      </c>
      <c r="J20" s="92">
        <f t="shared" si="0"/>
        <v>134816</v>
      </c>
    </row>
    <row r="21" spans="1:10" ht="16.5" customHeight="1">
      <c r="A21" s="22" t="s">
        <v>25</v>
      </c>
      <c r="B21" s="68">
        <v>161</v>
      </c>
      <c r="C21" s="97">
        <f>'SOR 1 08'!C21+'SOR 204 08'!C21</f>
        <v>0</v>
      </c>
      <c r="D21" s="89">
        <f>'SOR 1 08'!D21+'SOR 204 08'!D21</f>
        <v>0</v>
      </c>
      <c r="E21" s="89">
        <f>'SOR 1 08'!E21+'SOR 204 08'!E21</f>
        <v>0</v>
      </c>
      <c r="F21" s="89">
        <f>'SOR 1 08'!F21+'SOR 204 08'!F21</f>
        <v>5</v>
      </c>
      <c r="G21" s="89">
        <f>'SOR 1 08'!G21+'SOR 204 08'!G21</f>
        <v>415</v>
      </c>
      <c r="H21" s="89">
        <f>'SOR 1 08'!H21+'SOR 204 08'!H21</f>
        <v>0</v>
      </c>
      <c r="I21" s="24">
        <f>'SOR 1 08'!I21+'SOR 204 08'!I21</f>
        <v>420</v>
      </c>
      <c r="J21" s="92">
        <f t="shared" si="0"/>
        <v>420</v>
      </c>
    </row>
    <row r="22" spans="1:10" s="14" customFormat="1" ht="16.5" customHeight="1">
      <c r="A22" s="22" t="s">
        <v>26</v>
      </c>
      <c r="B22" s="68">
        <v>171</v>
      </c>
      <c r="C22" s="97">
        <f>'SOR 1 08'!C22+'SOR 204 08'!C22</f>
        <v>17817</v>
      </c>
      <c r="D22" s="89">
        <f>'SOR 1 08'!D22+'SOR 204 08'!D22</f>
        <v>1661155</v>
      </c>
      <c r="E22" s="89">
        <f>'SOR 1 08'!E22+'SOR 204 08'!E22</f>
        <v>58283</v>
      </c>
      <c r="F22" s="89">
        <f>'SOR 1 08'!F22+'SOR 204 08'!F22</f>
        <v>19789</v>
      </c>
      <c r="G22" s="89">
        <f>'SOR 1 08'!G22+'SOR 204 08'!G22</f>
        <v>269526</v>
      </c>
      <c r="H22" s="89">
        <f>'SOR 1 08'!H22+'SOR 204 08'!H22</f>
        <v>635</v>
      </c>
      <c r="I22" s="24">
        <f>'SOR 1 08'!I22+'SOR 204 08'!I22</f>
        <v>2009388</v>
      </c>
      <c r="J22" s="92">
        <f t="shared" si="0"/>
        <v>2027205</v>
      </c>
    </row>
    <row r="23" spans="1:10" ht="16.5" customHeight="1">
      <c r="A23" s="22" t="s">
        <v>27</v>
      </c>
      <c r="B23" s="68">
        <v>172</v>
      </c>
      <c r="C23" s="97">
        <f>'SOR 1 08'!C23+'SOR 204 08'!C23</f>
        <v>0</v>
      </c>
      <c r="D23" s="89">
        <f>'SOR 1 08'!D23+'SOR 204 08'!D23</f>
        <v>0</v>
      </c>
      <c r="E23" s="89">
        <f>'SOR 1 08'!E23+'SOR 204 08'!E23</f>
        <v>237</v>
      </c>
      <c r="F23" s="89">
        <f>'SOR 1 08'!F23+'SOR 204 08'!F23</f>
        <v>2726</v>
      </c>
      <c r="G23" s="89">
        <f>'SOR 1 08'!G23+'SOR 204 08'!G23</f>
        <v>4833</v>
      </c>
      <c r="H23" s="89">
        <f>'SOR 1 08'!H23+'SOR 204 08'!H23</f>
        <v>0</v>
      </c>
      <c r="I23" s="24">
        <f>'SOR 1 08'!I23+'SOR 204 08'!I23</f>
        <v>7796</v>
      </c>
      <c r="J23" s="92">
        <f t="shared" si="0"/>
        <v>7796</v>
      </c>
    </row>
    <row r="24" spans="1:10" ht="32.25" customHeight="1">
      <c r="A24" s="88" t="s">
        <v>60</v>
      </c>
      <c r="B24" s="68">
        <v>181</v>
      </c>
      <c r="C24" s="97">
        <f>'SOR 1 08'!C24+'SOR 204 08'!C24</f>
        <v>0</v>
      </c>
      <c r="D24" s="89">
        <f>'SOR 1 08'!D24+'SOR 204 08'!D24</f>
        <v>0</v>
      </c>
      <c r="E24" s="89">
        <f>'SOR 1 08'!E24+'SOR 204 08'!E24</f>
        <v>0</v>
      </c>
      <c r="F24" s="89">
        <f>'SOR 1 08'!F24+'SOR 204 08'!F24</f>
        <v>0</v>
      </c>
      <c r="G24" s="89">
        <f>'SOR 1 08'!G24+'SOR 204 08'!G24</f>
        <v>0</v>
      </c>
      <c r="H24" s="89">
        <f>'SOR 1 08'!H24+'SOR 204 08'!H24</f>
        <v>0</v>
      </c>
      <c r="I24" s="24">
        <f>'SOR 1 08'!I24+'SOR 204 08'!I24</f>
        <v>0</v>
      </c>
      <c r="J24" s="92">
        <f t="shared" si="0"/>
        <v>0</v>
      </c>
    </row>
    <row r="25" spans="1:10" ht="16.5" customHeight="1">
      <c r="A25" s="22" t="s">
        <v>28</v>
      </c>
      <c r="B25" s="68">
        <v>191</v>
      </c>
      <c r="C25" s="97">
        <f>'SOR 1 08'!C25+'SOR 204 08'!C25</f>
        <v>4269</v>
      </c>
      <c r="D25" s="89">
        <f>'SOR 1 08'!D25+'SOR 204 08'!D25</f>
        <v>2881598</v>
      </c>
      <c r="E25" s="89">
        <f>'SOR 1 08'!E25+'SOR 204 08'!E25</f>
        <v>4073</v>
      </c>
      <c r="F25" s="89">
        <f>'SOR 1 08'!F25+'SOR 204 08'!F25</f>
        <v>3812</v>
      </c>
      <c r="G25" s="89">
        <f>'SOR 1 08'!G25+'SOR 204 08'!G25</f>
        <v>1826438</v>
      </c>
      <c r="H25" s="89">
        <f>'SOR 1 08'!H25+'SOR 204 08'!H25</f>
        <v>15</v>
      </c>
      <c r="I25" s="24">
        <f>'SOR 1 08'!I25+'SOR 204 08'!I25</f>
        <v>4715936</v>
      </c>
      <c r="J25" s="92">
        <f t="shared" si="0"/>
        <v>4720205</v>
      </c>
    </row>
    <row r="26" spans="1:10" ht="16.5" customHeight="1" thickBot="1">
      <c r="A26" s="28"/>
      <c r="B26" s="70"/>
      <c r="C26" s="98"/>
      <c r="D26" s="99"/>
      <c r="E26" s="100"/>
      <c r="F26" s="100"/>
      <c r="G26" s="100"/>
      <c r="H26" s="100"/>
      <c r="I26" s="31"/>
      <c r="J26" s="32"/>
    </row>
    <row r="27" spans="1:10" ht="16.5" customHeight="1" thickBot="1">
      <c r="A27" s="41" t="s">
        <v>44</v>
      </c>
      <c r="B27" s="71"/>
      <c r="C27" s="72">
        <f aca="true" t="shared" si="1" ref="C27:I27">SUM(C10:C26)</f>
        <v>419461</v>
      </c>
      <c r="D27" s="67">
        <f t="shared" si="1"/>
        <v>23259327</v>
      </c>
      <c r="E27" s="67">
        <f t="shared" si="1"/>
        <v>859894</v>
      </c>
      <c r="F27" s="67">
        <f t="shared" si="1"/>
        <v>224431</v>
      </c>
      <c r="G27" s="67">
        <f t="shared" si="1"/>
        <v>3539127</v>
      </c>
      <c r="H27" s="67">
        <f t="shared" si="1"/>
        <v>7640</v>
      </c>
      <c r="I27" s="72">
        <f t="shared" si="1"/>
        <v>27890419</v>
      </c>
      <c r="J27" s="73">
        <f>SUM(J10:J25)</f>
        <v>28309880</v>
      </c>
    </row>
    <row r="28" spans="1:10" ht="16.5" customHeight="1">
      <c r="A28" s="45"/>
      <c r="B28" s="74"/>
      <c r="C28" s="93"/>
      <c r="D28" s="95"/>
      <c r="E28" s="95"/>
      <c r="F28" s="95"/>
      <c r="G28" s="95"/>
      <c r="H28" s="95"/>
      <c r="I28" s="95" t="s">
        <v>11</v>
      </c>
      <c r="J28" s="101"/>
    </row>
    <row r="29" spans="1:10" ht="16.5" customHeight="1">
      <c r="A29" s="22" t="s">
        <v>30</v>
      </c>
      <c r="B29" s="68">
        <v>311</v>
      </c>
      <c r="C29" s="97">
        <f>'SOR 1 08'!C29+'SOR 204 08'!C29</f>
        <v>3805</v>
      </c>
      <c r="D29" s="89">
        <f>'SOR 1 08'!D29+'SOR 204 08'!D29</f>
        <v>84051</v>
      </c>
      <c r="E29" s="89">
        <f>'SOR 1 08'!E29+'SOR 204 08'!E29</f>
        <v>142705</v>
      </c>
      <c r="F29" s="89">
        <f>'SOR 1 08'!F29+'SOR 204 08'!F29</f>
        <v>58427</v>
      </c>
      <c r="G29" s="89">
        <f>'SOR 1 08'!G29+'SOR 204 08'!G29</f>
        <v>2100</v>
      </c>
      <c r="H29" s="89">
        <f>'SOR 1 08'!H29+'SOR 204 08'!H29</f>
        <v>117</v>
      </c>
      <c r="I29" s="24">
        <f>'SOR 1 08'!I29+'SOR 204 08'!I29</f>
        <v>287400</v>
      </c>
      <c r="J29" s="92">
        <f aca="true" t="shared" si="2" ref="J29:J42">C29+I29</f>
        <v>291205</v>
      </c>
    </row>
    <row r="30" spans="1:10" ht="16.5" customHeight="1">
      <c r="A30" s="22" t="s">
        <v>31</v>
      </c>
      <c r="B30" s="68">
        <v>321</v>
      </c>
      <c r="C30" s="97">
        <f>'SOR 1 08'!C30+'SOR 204 08'!C30</f>
        <v>0</v>
      </c>
      <c r="D30" s="89">
        <f>'SOR 1 08'!D30+'SOR 204 08'!D30</f>
        <v>1215049</v>
      </c>
      <c r="E30" s="89">
        <f>'SOR 1 08'!E30+'SOR 204 08'!E30</f>
        <v>16257</v>
      </c>
      <c r="F30" s="89">
        <f>'SOR 1 08'!F30+'SOR 204 08'!F30</f>
        <v>4635</v>
      </c>
      <c r="G30" s="89">
        <f>'SOR 1 08'!G30+'SOR 204 08'!G30</f>
        <v>659162</v>
      </c>
      <c r="H30" s="89">
        <f>'SOR 1 08'!H30+'SOR 204 08'!H30</f>
        <v>5</v>
      </c>
      <c r="I30" s="24">
        <f>'SOR 1 08'!I30+'SOR 204 08'!I30</f>
        <v>1895108</v>
      </c>
      <c r="J30" s="92">
        <f t="shared" si="2"/>
        <v>1895108</v>
      </c>
    </row>
    <row r="31" spans="1:10" ht="16.5" customHeight="1">
      <c r="A31" s="22" t="s">
        <v>61</v>
      </c>
      <c r="B31" s="68">
        <v>324</v>
      </c>
      <c r="C31" s="97">
        <f>'SOR 1 08'!C31+'SOR 204 08'!C31</f>
        <v>0</v>
      </c>
      <c r="D31" s="89">
        <f>'SOR 1 08'!D31+'SOR 204 08'!D31</f>
        <v>0</v>
      </c>
      <c r="E31" s="89">
        <f>'SOR 1 08'!E31+'SOR 204 08'!E31</f>
        <v>0</v>
      </c>
      <c r="F31" s="89">
        <f>'SOR 1 08'!F31+'SOR 204 08'!F31</f>
        <v>0</v>
      </c>
      <c r="G31" s="89">
        <f>'SOR 1 08'!G31+'SOR 204 08'!G31</f>
        <v>8271</v>
      </c>
      <c r="H31" s="89">
        <f>'SOR 1 08'!H31+'SOR 204 08'!H31</f>
        <v>0</v>
      </c>
      <c r="I31" s="24">
        <f>'SOR 1 08'!I31+'SOR 204 08'!I31</f>
        <v>8271</v>
      </c>
      <c r="J31" s="92">
        <f t="shared" si="2"/>
        <v>8271</v>
      </c>
    </row>
    <row r="32" spans="1:10" ht="16.5" customHeight="1">
      <c r="A32" s="22" t="s">
        <v>55</v>
      </c>
      <c r="B32" s="68">
        <v>340</v>
      </c>
      <c r="C32" s="97">
        <f>'SOR 1 08'!C32+'SOR 204 08'!C32</f>
        <v>1040</v>
      </c>
      <c r="D32" s="89">
        <f>'SOR 1 08'!D32+'SOR 204 08'!D32</f>
        <v>152930</v>
      </c>
      <c r="E32" s="89">
        <f>'SOR 1 08'!E32+'SOR 204 08'!E32</f>
        <v>50709</v>
      </c>
      <c r="F32" s="89">
        <f>'SOR 1 08'!F32+'SOR 204 08'!F32</f>
        <v>27539</v>
      </c>
      <c r="G32" s="89">
        <f>'SOR 1 08'!G32+'SOR 204 08'!G32</f>
        <v>11713</v>
      </c>
      <c r="H32" s="89">
        <f>'SOR 1 08'!H32+'SOR 204 08'!H32</f>
        <v>0</v>
      </c>
      <c r="I32" s="24">
        <f>'SOR 1 08'!I32+'SOR 204 08'!I32</f>
        <v>242891</v>
      </c>
      <c r="J32" s="92">
        <f t="shared" si="2"/>
        <v>243931</v>
      </c>
    </row>
    <row r="33" spans="1:10" ht="16.5" customHeight="1">
      <c r="A33" s="22" t="s">
        <v>64</v>
      </c>
      <c r="B33" s="68">
        <v>341</v>
      </c>
      <c r="C33" s="97">
        <f>'SOR 1 08'!C33+'SOR 204 08'!C33</f>
        <v>0</v>
      </c>
      <c r="D33" s="89">
        <f>'SOR 1 08'!D33+'SOR 204 08'!D33</f>
        <v>1155330</v>
      </c>
      <c r="E33" s="89">
        <f>'SOR 1 08'!E33+'SOR 204 08'!E33</f>
        <v>8554</v>
      </c>
      <c r="F33" s="89">
        <f>'SOR 1 08'!F33+'SOR 204 08'!F33</f>
        <v>3338</v>
      </c>
      <c r="G33" s="89">
        <f>'SOR 1 08'!G33+'SOR 204 08'!G33</f>
        <v>201096</v>
      </c>
      <c r="H33" s="89">
        <f>'SOR 1 08'!H33+'SOR 204 08'!H33</f>
        <v>0</v>
      </c>
      <c r="I33" s="24">
        <f>'SOR 1 08'!I33+'SOR 204 08'!I33</f>
        <v>1368318</v>
      </c>
      <c r="J33" s="92">
        <f t="shared" si="2"/>
        <v>1368318</v>
      </c>
    </row>
    <row r="34" spans="1:10" ht="16.5" customHeight="1">
      <c r="A34" s="22" t="s">
        <v>32</v>
      </c>
      <c r="B34" s="68">
        <v>342</v>
      </c>
      <c r="C34" s="97">
        <f>'SOR 1 08'!C34+'SOR 204 08'!C34</f>
        <v>1696</v>
      </c>
      <c r="D34" s="89">
        <f>'SOR 1 08'!D34+'SOR 204 08'!D34</f>
        <v>67946</v>
      </c>
      <c r="E34" s="89">
        <f>'SOR 1 08'!E34+'SOR 204 08'!E34</f>
        <v>2481</v>
      </c>
      <c r="F34" s="89">
        <f>'SOR 1 08'!F34+'SOR 204 08'!F34</f>
        <v>512</v>
      </c>
      <c r="G34" s="89">
        <f>'SOR 1 08'!G34+'SOR 204 08'!G34</f>
        <v>44617</v>
      </c>
      <c r="H34" s="89">
        <f>'SOR 1 08'!H34+'SOR 204 08'!H34</f>
        <v>0</v>
      </c>
      <c r="I34" s="24">
        <f>'SOR 1 08'!I34+'SOR 204 08'!I34</f>
        <v>115556</v>
      </c>
      <c r="J34" s="92">
        <f t="shared" si="2"/>
        <v>117252</v>
      </c>
    </row>
    <row r="35" spans="1:10" ht="16.5" customHeight="1">
      <c r="A35" s="22" t="s">
        <v>65</v>
      </c>
      <c r="B35" s="68">
        <v>343</v>
      </c>
      <c r="C35" s="97">
        <f>'SOR 1 08'!C35+'SOR 204 08'!C35</f>
        <v>0</v>
      </c>
      <c r="D35" s="89">
        <f>'SOR 1 08'!D35+'SOR 204 08'!D35</f>
        <v>27965</v>
      </c>
      <c r="E35" s="89">
        <f>'SOR 1 08'!E35+'SOR 204 08'!E35</f>
        <v>0</v>
      </c>
      <c r="F35" s="89">
        <f>'SOR 1 08'!F35+'SOR 204 08'!F35</f>
        <v>15</v>
      </c>
      <c r="G35" s="89">
        <f>'SOR 1 08'!G35+'SOR 204 08'!G35</f>
        <v>466</v>
      </c>
      <c r="H35" s="89">
        <f>'SOR 1 08'!H35+'SOR 204 08'!H35</f>
        <v>0</v>
      </c>
      <c r="I35" s="24">
        <f>'SOR 1 08'!I35+'SOR 204 08'!I35</f>
        <v>28446</v>
      </c>
      <c r="J35" s="92">
        <f t="shared" si="2"/>
        <v>28446</v>
      </c>
    </row>
    <row r="36" spans="1:10" ht="16.5" customHeight="1">
      <c r="A36" s="22" t="s">
        <v>56</v>
      </c>
      <c r="B36" s="68">
        <v>344</v>
      </c>
      <c r="C36" s="97">
        <f>'SOR 1 08'!C36+'SOR 204 08'!C36</f>
        <v>453</v>
      </c>
      <c r="D36" s="89">
        <f>'SOR 1 08'!D36+'SOR 204 08'!D36</f>
        <v>1819924</v>
      </c>
      <c r="E36" s="89">
        <f>'SOR 1 08'!E36+'SOR 204 08'!E36</f>
        <v>1739</v>
      </c>
      <c r="F36" s="89">
        <f>'SOR 1 08'!F36+'SOR 204 08'!F36</f>
        <v>367</v>
      </c>
      <c r="G36" s="89">
        <f>'SOR 1 08'!G36+'SOR 204 08'!G36</f>
        <v>288499</v>
      </c>
      <c r="H36" s="89">
        <f>'SOR 1 08'!H36+'SOR 204 08'!H36</f>
        <v>0</v>
      </c>
      <c r="I36" s="24">
        <f>'SOR 1 08'!I36+'SOR 204 08'!I36</f>
        <v>2110529</v>
      </c>
      <c r="J36" s="92">
        <f t="shared" si="2"/>
        <v>2110982</v>
      </c>
    </row>
    <row r="37" spans="1:10" ht="16.5" customHeight="1">
      <c r="A37" s="22" t="s">
        <v>33</v>
      </c>
      <c r="B37" s="68">
        <v>351</v>
      </c>
      <c r="C37" s="97">
        <f>'SOR 1 08'!C37+'SOR 204 08'!C37</f>
        <v>719</v>
      </c>
      <c r="D37" s="89">
        <f>'SOR 1 08'!D37+'SOR 204 08'!D37</f>
        <v>11806</v>
      </c>
      <c r="E37" s="89">
        <f>'SOR 1 08'!E37+'SOR 204 08'!E37</f>
        <v>1824</v>
      </c>
      <c r="F37" s="89">
        <f>'SOR 1 08'!F37+'SOR 204 08'!F37</f>
        <v>3562</v>
      </c>
      <c r="G37" s="89">
        <f>'SOR 1 08'!G37+'SOR 204 08'!G37</f>
        <v>26645</v>
      </c>
      <c r="H37" s="89">
        <f>'SOR 1 08'!H37+'SOR 204 08'!H37</f>
        <v>200</v>
      </c>
      <c r="I37" s="24">
        <f>'SOR 1 08'!I37+'SOR 204 08'!I37</f>
        <v>44037</v>
      </c>
      <c r="J37" s="92">
        <f t="shared" si="2"/>
        <v>44756</v>
      </c>
    </row>
    <row r="38" spans="1:10" ht="16.5" customHeight="1">
      <c r="A38" s="22" t="s">
        <v>25</v>
      </c>
      <c r="B38" s="68">
        <v>361</v>
      </c>
      <c r="C38" s="97">
        <f>'SOR 1 08'!C38+'SOR 204 08'!C38</f>
        <v>0</v>
      </c>
      <c r="D38" s="89">
        <f>'SOR 1 08'!D38+'SOR 204 08'!D38</f>
        <v>0</v>
      </c>
      <c r="E38" s="89">
        <f>'SOR 1 08'!E38+'SOR 204 08'!E38</f>
        <v>0</v>
      </c>
      <c r="F38" s="89">
        <f>'SOR 1 08'!F38+'SOR 204 08'!F38</f>
        <v>0</v>
      </c>
      <c r="G38" s="89">
        <f>'SOR 1 08'!G38+'SOR 204 08'!G38</f>
        <v>712</v>
      </c>
      <c r="H38" s="89">
        <f>'SOR 1 08'!H38+'SOR 204 08'!H38</f>
        <v>0</v>
      </c>
      <c r="I38" s="24">
        <f>'SOR 1 08'!I38+'SOR 204 08'!I38</f>
        <v>712</v>
      </c>
      <c r="J38" s="92">
        <f t="shared" si="2"/>
        <v>712</v>
      </c>
    </row>
    <row r="39" spans="1:10" ht="16.5" customHeight="1">
      <c r="A39" s="22" t="s">
        <v>26</v>
      </c>
      <c r="B39" s="68">
        <v>371</v>
      </c>
      <c r="C39" s="97">
        <f>'SOR 1 08'!C39+'SOR 204 08'!C39</f>
        <v>16799</v>
      </c>
      <c r="D39" s="89">
        <f>'SOR 1 08'!D39+'SOR 204 08'!D39</f>
        <v>1693459</v>
      </c>
      <c r="E39" s="89">
        <f>'SOR 1 08'!E39+'SOR 204 08'!E39</f>
        <v>28487</v>
      </c>
      <c r="F39" s="89">
        <f>'SOR 1 08'!F39+'SOR 204 08'!F39</f>
        <v>19791</v>
      </c>
      <c r="G39" s="89">
        <f>'SOR 1 08'!G39+'SOR 204 08'!G39</f>
        <v>432535</v>
      </c>
      <c r="H39" s="89">
        <f>'SOR 1 08'!H39+'SOR 204 08'!H39</f>
        <v>350</v>
      </c>
      <c r="I39" s="24">
        <f>'SOR 1 08'!I39+'SOR 204 08'!I39</f>
        <v>2174622</v>
      </c>
      <c r="J39" s="92">
        <f t="shared" si="2"/>
        <v>2191421</v>
      </c>
    </row>
    <row r="40" spans="1:10" ht="16.5" customHeight="1">
      <c r="A40" s="22" t="s">
        <v>34</v>
      </c>
      <c r="B40" s="68">
        <v>372</v>
      </c>
      <c r="C40" s="97">
        <f>'SOR 1 08'!C40+'SOR 204 08'!C40</f>
        <v>24</v>
      </c>
      <c r="D40" s="89">
        <f>'SOR 1 08'!D40+'SOR 204 08'!D40</f>
        <v>0</v>
      </c>
      <c r="E40" s="89">
        <f>'SOR 1 08'!E40+'SOR 204 08'!E40</f>
        <v>2300</v>
      </c>
      <c r="F40" s="89">
        <f>'SOR 1 08'!F40+'SOR 204 08'!F40</f>
        <v>6340</v>
      </c>
      <c r="G40" s="89">
        <f>'SOR 1 08'!G40+'SOR 204 08'!G40</f>
        <v>0</v>
      </c>
      <c r="H40" s="89">
        <f>'SOR 1 08'!H40+'SOR 204 08'!H40</f>
        <v>2</v>
      </c>
      <c r="I40" s="24">
        <f>'SOR 1 08'!I40+'SOR 204 08'!I40</f>
        <v>8642</v>
      </c>
      <c r="J40" s="92">
        <f t="shared" si="2"/>
        <v>8666</v>
      </c>
    </row>
    <row r="41" spans="1:10" ht="16.5" customHeight="1">
      <c r="A41" s="22" t="s">
        <v>35</v>
      </c>
      <c r="B41" s="68">
        <v>381</v>
      </c>
      <c r="C41" s="97">
        <f>'SOR 1 08'!C41+'SOR 204 08'!C41</f>
        <v>0</v>
      </c>
      <c r="D41" s="89">
        <f>'SOR 1 08'!D41+'SOR 204 08'!D41</f>
        <v>0</v>
      </c>
      <c r="E41" s="89">
        <f>'SOR 1 08'!E41+'SOR 204 08'!E41</f>
        <v>0</v>
      </c>
      <c r="F41" s="89">
        <f>'SOR 1 08'!F41+'SOR 204 08'!F41</f>
        <v>0</v>
      </c>
      <c r="G41" s="89">
        <f>'SOR 1 08'!G41+'SOR 204 08'!G41</f>
        <v>0</v>
      </c>
      <c r="H41" s="89">
        <f>'SOR 1 08'!H41+'SOR 204 08'!H41</f>
        <v>0</v>
      </c>
      <c r="I41" s="24">
        <f>'SOR 1 08'!I41+'SOR 204 08'!I41</f>
        <v>0</v>
      </c>
      <c r="J41" s="92">
        <f t="shared" si="2"/>
        <v>0</v>
      </c>
    </row>
    <row r="42" spans="1:10" s="14" customFormat="1" ht="16.5" customHeight="1">
      <c r="A42" s="22" t="s">
        <v>36</v>
      </c>
      <c r="B42" s="68">
        <v>391</v>
      </c>
      <c r="C42" s="97">
        <f>'SOR 1 08'!C42+'SOR 204 08'!C42</f>
        <v>10229</v>
      </c>
      <c r="D42" s="89">
        <f>'SOR 1 08'!D42+'SOR 204 08'!D42</f>
        <v>2751366</v>
      </c>
      <c r="E42" s="89">
        <f>'SOR 1 08'!E42+'SOR 204 08'!E42</f>
        <v>8192</v>
      </c>
      <c r="F42" s="89">
        <f>'SOR 1 08'!F42+'SOR 204 08'!F42</f>
        <v>4348</v>
      </c>
      <c r="G42" s="89">
        <f>'SOR 1 08'!G42+'SOR 204 08'!G42</f>
        <v>1622084</v>
      </c>
      <c r="H42" s="89">
        <f>'SOR 1 08'!H42+'SOR 204 08'!H42</f>
        <v>0</v>
      </c>
      <c r="I42" s="24">
        <f>'SOR 1 08'!I42+'SOR 204 08'!I42</f>
        <v>4385990</v>
      </c>
      <c r="J42" s="92">
        <f t="shared" si="2"/>
        <v>4396219</v>
      </c>
    </row>
    <row r="43" spans="1:10" ht="13.5" thickBot="1">
      <c r="A43" s="22"/>
      <c r="B43" s="68"/>
      <c r="C43" s="85" t="s">
        <v>11</v>
      </c>
      <c r="D43" s="31" t="s">
        <v>11</v>
      </c>
      <c r="E43" s="31"/>
      <c r="F43" s="31"/>
      <c r="G43" s="31"/>
      <c r="H43" s="31"/>
      <c r="I43" s="31"/>
      <c r="J43" s="32"/>
    </row>
    <row r="44" spans="1:10" ht="13.5" thickBot="1">
      <c r="A44" s="114" t="s">
        <v>37</v>
      </c>
      <c r="B44" s="113"/>
      <c r="C44" s="109">
        <f>SUM(C29:C43)</f>
        <v>34765</v>
      </c>
      <c r="D44" s="109">
        <f aca="true" t="shared" si="3" ref="D44:J44">SUM(D29:D43)</f>
        <v>8979826</v>
      </c>
      <c r="E44" s="109">
        <f t="shared" si="3"/>
        <v>263248</v>
      </c>
      <c r="F44" s="109">
        <f t="shared" si="3"/>
        <v>128874</v>
      </c>
      <c r="G44" s="109">
        <f t="shared" si="3"/>
        <v>3297900</v>
      </c>
      <c r="H44" s="109">
        <f t="shared" si="3"/>
        <v>674</v>
      </c>
      <c r="I44" s="109">
        <f t="shared" si="3"/>
        <v>12670522</v>
      </c>
      <c r="J44" s="109">
        <f t="shared" si="3"/>
        <v>12705287</v>
      </c>
    </row>
    <row r="45" spans="1:10" s="40" customFormat="1" ht="13.5" thickBot="1">
      <c r="A45" s="110" t="s">
        <v>67</v>
      </c>
      <c r="B45" s="111"/>
      <c r="C45" s="112">
        <f>SUM(C8+C27-C44)</f>
        <v>1727070</v>
      </c>
      <c r="D45" s="112">
        <f aca="true" t="shared" si="4" ref="D45:J45">SUM(D8+D27-D44)</f>
        <v>177278552</v>
      </c>
      <c r="E45" s="112">
        <f t="shared" si="4"/>
        <v>6565513</v>
      </c>
      <c r="F45" s="112">
        <f t="shared" si="4"/>
        <v>1686535</v>
      </c>
      <c r="G45" s="112">
        <f t="shared" si="4"/>
        <v>49793114</v>
      </c>
      <c r="H45" s="112">
        <f t="shared" si="4"/>
        <v>664676</v>
      </c>
      <c r="I45" s="112">
        <f t="shared" si="4"/>
        <v>235988390</v>
      </c>
      <c r="J45" s="112">
        <f t="shared" si="4"/>
        <v>237715460</v>
      </c>
    </row>
  </sheetData>
  <mergeCells count="2">
    <mergeCell ref="A1:J1"/>
    <mergeCell ref="A2:J2"/>
  </mergeCells>
  <printOptions/>
  <pageMargins left="1.1811023622047245" right="0.7874015748031497" top="0.7874015748031497" bottom="0.7874015748031497" header="0" footer="0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2" sqref="A2:J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16.5" customHeight="1">
      <c r="A1" s="123" t="s">
        <v>66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6.5" customHeight="1" thickBot="1">
      <c r="A2" s="121" t="s">
        <v>46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6.5" customHeight="1">
      <c r="A3" s="34" t="s">
        <v>1</v>
      </c>
      <c r="B3" s="5"/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40</v>
      </c>
    </row>
    <row r="4" spans="1:10" s="14" customFormat="1" ht="16.5" customHeight="1">
      <c r="A4" s="37"/>
      <c r="B4" s="10"/>
      <c r="C4" s="38" t="s">
        <v>10</v>
      </c>
      <c r="D4" s="38" t="s">
        <v>11</v>
      </c>
      <c r="E4" s="38" t="s">
        <v>12</v>
      </c>
      <c r="F4" s="38" t="s">
        <v>13</v>
      </c>
      <c r="G4" s="38"/>
      <c r="H4" s="38" t="s">
        <v>41</v>
      </c>
      <c r="I4" s="38" t="s">
        <v>10</v>
      </c>
      <c r="J4" s="39" t="s">
        <v>15</v>
      </c>
    </row>
    <row r="5" spans="1:10" ht="16.5" customHeight="1">
      <c r="A5" s="37"/>
      <c r="C5" s="38" t="s">
        <v>15</v>
      </c>
      <c r="D5" s="38" t="s">
        <v>11</v>
      </c>
      <c r="E5" s="38"/>
      <c r="F5" s="38" t="s">
        <v>10</v>
      </c>
      <c r="G5" s="38"/>
      <c r="H5" s="38" t="s">
        <v>42</v>
      </c>
      <c r="I5" s="38" t="s">
        <v>15</v>
      </c>
      <c r="J5" s="39"/>
    </row>
    <row r="6" spans="1:10" ht="16.5" customHeight="1">
      <c r="A6" s="37"/>
      <c r="C6" s="38" t="s">
        <v>11</v>
      </c>
      <c r="D6" s="38"/>
      <c r="E6" s="38"/>
      <c r="F6" s="38" t="s">
        <v>15</v>
      </c>
      <c r="G6" s="38"/>
      <c r="H6" s="38" t="s">
        <v>11</v>
      </c>
      <c r="I6" s="38" t="s">
        <v>17</v>
      </c>
      <c r="J6" s="39" t="s">
        <v>17</v>
      </c>
    </row>
    <row r="7" spans="1:10" ht="16.5" customHeight="1" thickBot="1">
      <c r="A7" s="37"/>
      <c r="B7" s="40" t="s">
        <v>18</v>
      </c>
      <c r="C7" s="38"/>
      <c r="D7" s="38"/>
      <c r="E7" s="38"/>
      <c r="F7" s="38"/>
      <c r="G7" s="38"/>
      <c r="H7" s="38"/>
      <c r="I7" s="38"/>
      <c r="J7" s="39"/>
    </row>
    <row r="8" spans="1:10" s="120" customFormat="1" ht="16.5" customHeight="1" thickBot="1">
      <c r="A8" s="17" t="s">
        <v>19</v>
      </c>
      <c r="B8" s="18">
        <v>111</v>
      </c>
      <c r="C8" s="86">
        <v>208300</v>
      </c>
      <c r="D8" s="19">
        <v>13775850</v>
      </c>
      <c r="E8" s="19">
        <v>3258353</v>
      </c>
      <c r="F8" s="19">
        <v>2312478</v>
      </c>
      <c r="G8" s="19">
        <v>2486282</v>
      </c>
      <c r="H8" s="19">
        <v>14046</v>
      </c>
      <c r="I8" s="19">
        <f>SUM(D8:H8)</f>
        <v>21847009</v>
      </c>
      <c r="J8" s="21">
        <f>I8+C8</f>
        <v>22055309</v>
      </c>
    </row>
    <row r="9" spans="1:10" ht="16.5" customHeight="1">
      <c r="A9" s="22"/>
      <c r="B9" s="23"/>
      <c r="C9" s="89"/>
      <c r="D9" s="25"/>
      <c r="E9" s="25"/>
      <c r="F9" s="25"/>
      <c r="G9" s="25"/>
      <c r="H9" s="25"/>
      <c r="I9" s="25" t="s">
        <v>11</v>
      </c>
      <c r="J9" s="27" t="s">
        <v>11</v>
      </c>
    </row>
    <row r="10" spans="1:10" ht="16.5" customHeight="1">
      <c r="A10" s="22" t="s">
        <v>20</v>
      </c>
      <c r="B10" s="23">
        <v>121</v>
      </c>
      <c r="C10" s="89">
        <v>1066</v>
      </c>
      <c r="D10" s="25">
        <v>267423</v>
      </c>
      <c r="E10" s="25">
        <v>783</v>
      </c>
      <c r="F10" s="25">
        <v>956</v>
      </c>
      <c r="G10" s="25">
        <v>0</v>
      </c>
      <c r="H10" s="25">
        <v>0</v>
      </c>
      <c r="I10" s="25">
        <f aca="true" t="shared" si="0" ref="I10:I44">SUM(D10:H10)</f>
        <v>269162</v>
      </c>
      <c r="J10" s="27">
        <f aca="true" t="shared" si="1" ref="J10:J46">I10+C10</f>
        <v>270228</v>
      </c>
    </row>
    <row r="11" spans="1:10" ht="16.5" customHeight="1">
      <c r="A11" s="22" t="s">
        <v>21</v>
      </c>
      <c r="B11" s="23">
        <v>122</v>
      </c>
      <c r="C11" s="89">
        <v>38213</v>
      </c>
      <c r="D11" s="25">
        <v>16190</v>
      </c>
      <c r="E11" s="25">
        <v>201578</v>
      </c>
      <c r="F11" s="25">
        <v>186596</v>
      </c>
      <c r="G11" s="25">
        <v>31</v>
      </c>
      <c r="H11" s="25">
        <v>0</v>
      </c>
      <c r="I11" s="25">
        <f t="shared" si="0"/>
        <v>404395</v>
      </c>
      <c r="J11" s="27">
        <f t="shared" si="1"/>
        <v>442608</v>
      </c>
    </row>
    <row r="12" spans="1:10" ht="16.5" customHeight="1">
      <c r="A12" s="22" t="s">
        <v>52</v>
      </c>
      <c r="B12" s="23">
        <v>123</v>
      </c>
      <c r="C12" s="89">
        <v>0</v>
      </c>
      <c r="D12" s="25">
        <v>0</v>
      </c>
      <c r="E12" s="25">
        <v>0</v>
      </c>
      <c r="F12" s="25">
        <v>2201</v>
      </c>
      <c r="G12" s="25">
        <v>0</v>
      </c>
      <c r="H12" s="25">
        <v>0</v>
      </c>
      <c r="I12" s="25">
        <f t="shared" si="0"/>
        <v>2201</v>
      </c>
      <c r="J12" s="27">
        <f t="shared" si="1"/>
        <v>2201</v>
      </c>
    </row>
    <row r="13" spans="1:10" ht="16.5" customHeight="1">
      <c r="A13" s="22" t="s">
        <v>59</v>
      </c>
      <c r="B13" s="23">
        <v>124</v>
      </c>
      <c r="C13" s="89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f t="shared" si="0"/>
        <v>0</v>
      </c>
      <c r="J13" s="27">
        <f t="shared" si="1"/>
        <v>0</v>
      </c>
    </row>
    <row r="14" spans="1:10" ht="16.5" customHeight="1">
      <c r="A14" s="22" t="s">
        <v>22</v>
      </c>
      <c r="B14" s="23">
        <v>131</v>
      </c>
      <c r="C14" s="89">
        <v>1366</v>
      </c>
      <c r="D14" s="25">
        <v>480394</v>
      </c>
      <c r="E14" s="25">
        <v>3745</v>
      </c>
      <c r="F14" s="25">
        <v>0</v>
      </c>
      <c r="G14" s="25">
        <v>720</v>
      </c>
      <c r="H14" s="25">
        <v>0</v>
      </c>
      <c r="I14" s="25">
        <f t="shared" si="0"/>
        <v>484859</v>
      </c>
      <c r="J14" s="27">
        <f t="shared" si="1"/>
        <v>486225</v>
      </c>
    </row>
    <row r="15" spans="1:10" ht="16.5" customHeight="1">
      <c r="A15" s="22" t="s">
        <v>53</v>
      </c>
      <c r="B15" s="23">
        <v>140</v>
      </c>
      <c r="C15" s="89">
        <v>0</v>
      </c>
      <c r="D15" s="25">
        <v>69</v>
      </c>
      <c r="E15" s="25">
        <v>872</v>
      </c>
      <c r="F15" s="25">
        <v>958</v>
      </c>
      <c r="G15" s="25">
        <v>0</v>
      </c>
      <c r="H15" s="25">
        <v>0</v>
      </c>
      <c r="I15" s="25">
        <f t="shared" si="0"/>
        <v>1899</v>
      </c>
      <c r="J15" s="27">
        <f t="shared" si="1"/>
        <v>1899</v>
      </c>
    </row>
    <row r="16" spans="1:10" ht="16.5" customHeight="1">
      <c r="A16" s="22" t="s">
        <v>62</v>
      </c>
      <c r="B16" s="23">
        <v>141</v>
      </c>
      <c r="C16" s="89">
        <v>0</v>
      </c>
      <c r="D16" s="25">
        <v>324215</v>
      </c>
      <c r="E16" s="25">
        <v>5591</v>
      </c>
      <c r="F16" s="25">
        <v>1116</v>
      </c>
      <c r="G16" s="25">
        <v>10876</v>
      </c>
      <c r="H16" s="25">
        <v>0</v>
      </c>
      <c r="I16" s="25">
        <f t="shared" si="0"/>
        <v>341798</v>
      </c>
      <c r="J16" s="27">
        <f t="shared" si="1"/>
        <v>341798</v>
      </c>
    </row>
    <row r="17" spans="1:10" ht="16.5" customHeight="1">
      <c r="A17" s="22" t="s">
        <v>23</v>
      </c>
      <c r="B17" s="23">
        <v>142</v>
      </c>
      <c r="C17" s="89">
        <v>0</v>
      </c>
      <c r="D17" s="25">
        <v>0</v>
      </c>
      <c r="E17" s="25">
        <v>0</v>
      </c>
      <c r="F17" s="25">
        <v>222</v>
      </c>
      <c r="G17" s="25">
        <v>0</v>
      </c>
      <c r="H17" s="25">
        <v>0</v>
      </c>
      <c r="I17" s="25">
        <f t="shared" si="0"/>
        <v>222</v>
      </c>
      <c r="J17" s="27">
        <f t="shared" si="1"/>
        <v>222</v>
      </c>
    </row>
    <row r="18" spans="1:10" ht="16.5" customHeight="1">
      <c r="A18" s="22" t="s">
        <v>63</v>
      </c>
      <c r="B18" s="23">
        <v>143</v>
      </c>
      <c r="C18" s="89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f t="shared" si="0"/>
        <v>0</v>
      </c>
      <c r="J18" s="27">
        <f t="shared" si="1"/>
        <v>0</v>
      </c>
    </row>
    <row r="19" spans="1:10" ht="16.5" customHeight="1">
      <c r="A19" s="22" t="s">
        <v>54</v>
      </c>
      <c r="B19" s="23">
        <v>144</v>
      </c>
      <c r="C19" s="89">
        <v>0</v>
      </c>
      <c r="D19" s="25">
        <v>35879</v>
      </c>
      <c r="E19" s="25">
        <v>0</v>
      </c>
      <c r="F19" s="25">
        <v>0</v>
      </c>
      <c r="G19" s="25">
        <v>2018</v>
      </c>
      <c r="H19" s="25">
        <v>0</v>
      </c>
      <c r="I19" s="25">
        <f t="shared" si="0"/>
        <v>37897</v>
      </c>
      <c r="J19" s="27">
        <f t="shared" si="1"/>
        <v>37897</v>
      </c>
    </row>
    <row r="20" spans="1:10" ht="16.5" customHeight="1">
      <c r="A20" s="22" t="s">
        <v>24</v>
      </c>
      <c r="B20" s="23">
        <v>151</v>
      </c>
      <c r="C20" s="89">
        <v>179</v>
      </c>
      <c r="D20" s="25">
        <v>0</v>
      </c>
      <c r="E20" s="25">
        <v>1644</v>
      </c>
      <c r="F20" s="25">
        <v>4512</v>
      </c>
      <c r="G20" s="25">
        <v>0</v>
      </c>
      <c r="H20" s="25">
        <v>0.4</v>
      </c>
      <c r="I20" s="25">
        <f t="shared" si="0"/>
        <v>6156.4</v>
      </c>
      <c r="J20" s="27">
        <f t="shared" si="1"/>
        <v>6335.4</v>
      </c>
    </row>
    <row r="21" spans="1:10" ht="16.5" customHeight="1">
      <c r="A21" s="22" t="s">
        <v>25</v>
      </c>
      <c r="B21" s="23">
        <v>161</v>
      </c>
      <c r="C21" s="89">
        <v>0</v>
      </c>
      <c r="D21" s="25">
        <v>0</v>
      </c>
      <c r="E21" s="25">
        <v>0</v>
      </c>
      <c r="F21" s="25">
        <v>0</v>
      </c>
      <c r="G21" s="25">
        <v>0</v>
      </c>
      <c r="H21" s="25">
        <v>1</v>
      </c>
      <c r="I21" s="25">
        <f t="shared" si="0"/>
        <v>1</v>
      </c>
      <c r="J21" s="27">
        <f t="shared" si="1"/>
        <v>1</v>
      </c>
    </row>
    <row r="22" spans="1:10" s="14" customFormat="1" ht="16.5" customHeight="1">
      <c r="A22" s="22" t="s">
        <v>26</v>
      </c>
      <c r="B22" s="23">
        <v>171</v>
      </c>
      <c r="C22" s="89">
        <v>57552</v>
      </c>
      <c r="D22" s="25">
        <v>176006</v>
      </c>
      <c r="E22" s="25">
        <v>144883</v>
      </c>
      <c r="F22" s="25">
        <v>135654</v>
      </c>
      <c r="G22" s="25">
        <v>31044</v>
      </c>
      <c r="H22" s="25">
        <v>46</v>
      </c>
      <c r="I22" s="25">
        <f t="shared" si="0"/>
        <v>487633</v>
      </c>
      <c r="J22" s="27">
        <f t="shared" si="1"/>
        <v>545185</v>
      </c>
    </row>
    <row r="23" spans="1:10" ht="16.5" customHeight="1">
      <c r="A23" s="22" t="s">
        <v>27</v>
      </c>
      <c r="B23" s="23">
        <v>172</v>
      </c>
      <c r="C23" s="89">
        <v>0</v>
      </c>
      <c r="D23" s="25">
        <v>0</v>
      </c>
      <c r="E23" s="25">
        <v>420</v>
      </c>
      <c r="F23" s="25">
        <v>652</v>
      </c>
      <c r="G23" s="25">
        <v>369</v>
      </c>
      <c r="H23" s="25">
        <v>21</v>
      </c>
      <c r="I23" s="25">
        <f t="shared" si="0"/>
        <v>1462</v>
      </c>
      <c r="J23" s="27">
        <f t="shared" si="1"/>
        <v>1462</v>
      </c>
    </row>
    <row r="24" spans="1:10" ht="27.75" customHeight="1">
      <c r="A24" s="88" t="s">
        <v>60</v>
      </c>
      <c r="B24" s="23">
        <v>181</v>
      </c>
      <c r="C24" s="89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f t="shared" si="0"/>
        <v>0</v>
      </c>
      <c r="J24" s="27">
        <f t="shared" si="1"/>
        <v>0</v>
      </c>
    </row>
    <row r="25" spans="1:10" ht="16.5" customHeight="1">
      <c r="A25" s="22" t="s">
        <v>28</v>
      </c>
      <c r="B25" s="23">
        <v>191</v>
      </c>
      <c r="C25" s="89">
        <v>380</v>
      </c>
      <c r="D25" s="25">
        <v>27247</v>
      </c>
      <c r="E25" s="25">
        <v>4668</v>
      </c>
      <c r="F25" s="25">
        <v>4858</v>
      </c>
      <c r="G25" s="25">
        <v>1307</v>
      </c>
      <c r="H25" s="25">
        <v>0</v>
      </c>
      <c r="I25" s="25">
        <f t="shared" si="0"/>
        <v>38080</v>
      </c>
      <c r="J25" s="27">
        <f t="shared" si="1"/>
        <v>38460</v>
      </c>
    </row>
    <row r="26" spans="1:10" ht="16.5" customHeight="1" thickBot="1">
      <c r="A26" s="22"/>
      <c r="B26" s="23"/>
      <c r="C26" s="24"/>
      <c r="D26" s="25"/>
      <c r="E26" s="25"/>
      <c r="F26" s="25"/>
      <c r="G26" s="25"/>
      <c r="H26" s="25" t="s">
        <v>11</v>
      </c>
      <c r="I26" s="25" t="s">
        <v>11</v>
      </c>
      <c r="J26" s="27" t="s">
        <v>11</v>
      </c>
    </row>
    <row r="27" spans="1:10" ht="16.5" customHeight="1" thickBot="1">
      <c r="A27" s="17" t="s">
        <v>44</v>
      </c>
      <c r="B27" s="18"/>
      <c r="C27" s="19">
        <f aca="true" t="shared" si="2" ref="C27:H27">SUM(C10:C26)</f>
        <v>98756</v>
      </c>
      <c r="D27" s="19">
        <f t="shared" si="2"/>
        <v>1327423</v>
      </c>
      <c r="E27" s="19">
        <f t="shared" si="2"/>
        <v>364184</v>
      </c>
      <c r="F27" s="19">
        <f t="shared" si="2"/>
        <v>337725</v>
      </c>
      <c r="G27" s="19">
        <f t="shared" si="2"/>
        <v>46365</v>
      </c>
      <c r="H27" s="19">
        <f t="shared" si="2"/>
        <v>68.4</v>
      </c>
      <c r="I27" s="19">
        <f t="shared" si="0"/>
        <v>2075765.4</v>
      </c>
      <c r="J27" s="21">
        <f t="shared" si="1"/>
        <v>2174521.4</v>
      </c>
    </row>
    <row r="28" spans="1:10" ht="16.5" customHeight="1">
      <c r="A28" s="22"/>
      <c r="B28" s="23"/>
      <c r="C28" s="24"/>
      <c r="D28" s="25"/>
      <c r="E28" s="25"/>
      <c r="F28" s="25"/>
      <c r="G28" s="25"/>
      <c r="H28" s="25" t="s">
        <v>11</v>
      </c>
      <c r="I28" s="25" t="s">
        <v>11</v>
      </c>
      <c r="J28" s="27" t="s">
        <v>11</v>
      </c>
    </row>
    <row r="29" spans="1:10" ht="16.5" customHeight="1">
      <c r="A29" s="22" t="s">
        <v>30</v>
      </c>
      <c r="B29" s="23">
        <v>311</v>
      </c>
      <c r="C29" s="89">
        <v>8511</v>
      </c>
      <c r="D29" s="25">
        <v>5904</v>
      </c>
      <c r="E29" s="25">
        <v>108212</v>
      </c>
      <c r="F29" s="25">
        <v>108047</v>
      </c>
      <c r="G29" s="25">
        <v>0</v>
      </c>
      <c r="H29" s="25">
        <v>2</v>
      </c>
      <c r="I29" s="25">
        <f t="shared" si="0"/>
        <v>222165</v>
      </c>
      <c r="J29" s="27">
        <f t="shared" si="1"/>
        <v>230676</v>
      </c>
    </row>
    <row r="30" spans="1:10" ht="16.5" customHeight="1">
      <c r="A30" s="22" t="s">
        <v>31</v>
      </c>
      <c r="B30" s="23">
        <v>321</v>
      </c>
      <c r="C30" s="89">
        <v>0</v>
      </c>
      <c r="D30" s="25">
        <v>0</v>
      </c>
      <c r="E30" s="25">
        <v>28249</v>
      </c>
      <c r="F30" s="25">
        <v>604</v>
      </c>
      <c r="G30" s="25">
        <v>0</v>
      </c>
      <c r="H30" s="25">
        <v>0</v>
      </c>
      <c r="I30" s="25">
        <f t="shared" si="0"/>
        <v>28853</v>
      </c>
      <c r="J30" s="27">
        <f t="shared" si="1"/>
        <v>28853</v>
      </c>
    </row>
    <row r="31" spans="1:10" ht="16.5" customHeight="1">
      <c r="A31" s="22" t="s">
        <v>61</v>
      </c>
      <c r="B31" s="23">
        <v>324</v>
      </c>
      <c r="C31" s="89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f t="shared" si="0"/>
        <v>0</v>
      </c>
      <c r="J31" s="27">
        <f t="shared" si="1"/>
        <v>0</v>
      </c>
    </row>
    <row r="32" spans="1:10" ht="16.5" customHeight="1">
      <c r="A32" s="22" t="s">
        <v>55</v>
      </c>
      <c r="B32" s="23">
        <v>340</v>
      </c>
      <c r="C32" s="89">
        <v>0</v>
      </c>
      <c r="D32" s="25">
        <v>0</v>
      </c>
      <c r="E32" s="25">
        <v>1362</v>
      </c>
      <c r="F32" s="25">
        <v>1429</v>
      </c>
      <c r="G32" s="25">
        <v>0</v>
      </c>
      <c r="H32" s="25">
        <v>0</v>
      </c>
      <c r="I32" s="25">
        <f t="shared" si="0"/>
        <v>2791</v>
      </c>
      <c r="J32" s="27">
        <f t="shared" si="1"/>
        <v>2791</v>
      </c>
    </row>
    <row r="33" spans="1:10" ht="16.5" customHeight="1">
      <c r="A33" s="22" t="s">
        <v>64</v>
      </c>
      <c r="B33" s="23">
        <v>341</v>
      </c>
      <c r="C33" s="89">
        <v>0</v>
      </c>
      <c r="D33" s="25">
        <v>103106</v>
      </c>
      <c r="E33" s="25">
        <v>184</v>
      </c>
      <c r="F33" s="25">
        <v>343</v>
      </c>
      <c r="G33" s="25">
        <v>13347</v>
      </c>
      <c r="H33" s="25">
        <v>0</v>
      </c>
      <c r="I33" s="25">
        <f t="shared" si="0"/>
        <v>116980</v>
      </c>
      <c r="J33" s="27">
        <f t="shared" si="1"/>
        <v>116980</v>
      </c>
    </row>
    <row r="34" spans="1:10" ht="16.5" customHeight="1">
      <c r="A34" s="22" t="s">
        <v>32</v>
      </c>
      <c r="B34" s="23">
        <v>342</v>
      </c>
      <c r="C34" s="89">
        <v>0</v>
      </c>
      <c r="D34" s="25">
        <v>46502</v>
      </c>
      <c r="E34" s="25">
        <v>487</v>
      </c>
      <c r="F34" s="25">
        <v>393</v>
      </c>
      <c r="G34" s="25">
        <v>3162</v>
      </c>
      <c r="H34" s="25">
        <v>0</v>
      </c>
      <c r="I34" s="25">
        <f t="shared" si="0"/>
        <v>50544</v>
      </c>
      <c r="J34" s="27">
        <f t="shared" si="1"/>
        <v>50544</v>
      </c>
    </row>
    <row r="35" spans="1:10" ht="16.5" customHeight="1">
      <c r="A35" s="22" t="s">
        <v>65</v>
      </c>
      <c r="B35" s="23">
        <v>343</v>
      </c>
      <c r="C35" s="89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f t="shared" si="0"/>
        <v>0</v>
      </c>
      <c r="J35" s="27">
        <f t="shared" si="1"/>
        <v>0</v>
      </c>
    </row>
    <row r="36" spans="1:10" ht="16.5" customHeight="1">
      <c r="A36" s="22" t="s">
        <v>56</v>
      </c>
      <c r="B36" s="23">
        <v>344</v>
      </c>
      <c r="C36" s="89">
        <v>0</v>
      </c>
      <c r="D36" s="25">
        <v>317</v>
      </c>
      <c r="E36" s="25">
        <v>504</v>
      </c>
      <c r="F36" s="25">
        <v>0</v>
      </c>
      <c r="G36" s="25">
        <v>3111</v>
      </c>
      <c r="H36" s="25">
        <v>0</v>
      </c>
      <c r="I36" s="25">
        <f t="shared" si="0"/>
        <v>3932</v>
      </c>
      <c r="J36" s="27">
        <f t="shared" si="1"/>
        <v>3932</v>
      </c>
    </row>
    <row r="37" spans="1:10" ht="16.5" customHeight="1">
      <c r="A37" s="22" t="s">
        <v>33</v>
      </c>
      <c r="B37" s="23">
        <v>351</v>
      </c>
      <c r="C37" s="89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f t="shared" si="0"/>
        <v>0</v>
      </c>
      <c r="J37" s="27">
        <f t="shared" si="1"/>
        <v>0</v>
      </c>
    </row>
    <row r="38" spans="1:10" ht="16.5" customHeight="1">
      <c r="A38" s="22" t="s">
        <v>25</v>
      </c>
      <c r="B38" s="23">
        <v>361</v>
      </c>
      <c r="C38" s="89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f t="shared" si="0"/>
        <v>0</v>
      </c>
      <c r="J38" s="27">
        <f t="shared" si="1"/>
        <v>0</v>
      </c>
    </row>
    <row r="39" spans="1:10" ht="16.5" customHeight="1">
      <c r="A39" s="22" t="s">
        <v>26</v>
      </c>
      <c r="B39" s="23">
        <v>371</v>
      </c>
      <c r="C39" s="89">
        <v>57393</v>
      </c>
      <c r="D39" s="25">
        <v>175762</v>
      </c>
      <c r="E39" s="25">
        <v>142085</v>
      </c>
      <c r="F39" s="25">
        <v>135513</v>
      </c>
      <c r="G39" s="25">
        <v>49749</v>
      </c>
      <c r="H39" s="25">
        <v>0</v>
      </c>
      <c r="I39" s="25">
        <f t="shared" si="0"/>
        <v>503109</v>
      </c>
      <c r="J39" s="27">
        <f t="shared" si="1"/>
        <v>560502</v>
      </c>
    </row>
    <row r="40" spans="1:10" s="14" customFormat="1" ht="16.5" customHeight="1">
      <c r="A40" s="22" t="s">
        <v>34</v>
      </c>
      <c r="B40" s="23">
        <v>372</v>
      </c>
      <c r="C40" s="89">
        <v>2</v>
      </c>
      <c r="D40" s="25">
        <v>0</v>
      </c>
      <c r="E40" s="25">
        <v>3009</v>
      </c>
      <c r="F40" s="25">
        <v>1874</v>
      </c>
      <c r="G40" s="25">
        <v>0</v>
      </c>
      <c r="H40" s="25">
        <v>0</v>
      </c>
      <c r="I40" s="25">
        <f t="shared" si="0"/>
        <v>4883</v>
      </c>
      <c r="J40" s="27">
        <f t="shared" si="1"/>
        <v>4885</v>
      </c>
    </row>
    <row r="41" spans="1:10" ht="16.5" customHeight="1">
      <c r="A41" s="22" t="s">
        <v>35</v>
      </c>
      <c r="B41" s="23">
        <v>381</v>
      </c>
      <c r="C41" s="89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f t="shared" si="0"/>
        <v>0</v>
      </c>
      <c r="J41" s="27">
        <f t="shared" si="1"/>
        <v>0</v>
      </c>
    </row>
    <row r="42" spans="1:10" s="14" customFormat="1" ht="16.5" customHeight="1">
      <c r="A42" s="22" t="s">
        <v>36</v>
      </c>
      <c r="B42" s="23">
        <v>391</v>
      </c>
      <c r="C42" s="89">
        <v>525</v>
      </c>
      <c r="D42" s="25">
        <v>14471</v>
      </c>
      <c r="E42" s="25">
        <v>3225</v>
      </c>
      <c r="F42" s="25">
        <v>975</v>
      </c>
      <c r="G42" s="25">
        <v>32062</v>
      </c>
      <c r="H42" s="25">
        <v>28</v>
      </c>
      <c r="I42" s="25">
        <f t="shared" si="0"/>
        <v>50761</v>
      </c>
      <c r="J42" s="27">
        <f t="shared" si="1"/>
        <v>51286</v>
      </c>
    </row>
    <row r="43" spans="1:10" ht="16.5" customHeight="1" thickBot="1">
      <c r="A43" s="22"/>
      <c r="B43" s="23"/>
      <c r="C43" s="24"/>
      <c r="D43" s="25"/>
      <c r="E43" s="25"/>
      <c r="F43" s="25"/>
      <c r="G43" s="25"/>
      <c r="H43" s="25" t="s">
        <v>11</v>
      </c>
      <c r="I43" s="25" t="s">
        <v>11</v>
      </c>
      <c r="J43" s="27" t="s">
        <v>11</v>
      </c>
    </row>
    <row r="44" spans="1:10" ht="13.5" thickBot="1">
      <c r="A44" s="17" t="s">
        <v>37</v>
      </c>
      <c r="B44" s="18"/>
      <c r="C44" s="19">
        <f aca="true" t="shared" si="3" ref="C44:H44">SUM(C29:C43)</f>
        <v>66431</v>
      </c>
      <c r="D44" s="19">
        <f t="shared" si="3"/>
        <v>346062</v>
      </c>
      <c r="E44" s="19">
        <f t="shared" si="3"/>
        <v>287317</v>
      </c>
      <c r="F44" s="19">
        <f t="shared" si="3"/>
        <v>249178</v>
      </c>
      <c r="G44" s="19">
        <f t="shared" si="3"/>
        <v>101431</v>
      </c>
      <c r="H44" s="19">
        <f t="shared" si="3"/>
        <v>30</v>
      </c>
      <c r="I44" s="19">
        <f t="shared" si="0"/>
        <v>984018</v>
      </c>
      <c r="J44" s="21">
        <f t="shared" si="1"/>
        <v>1050449</v>
      </c>
    </row>
    <row r="45" spans="1:10" ht="13.5" thickBot="1">
      <c r="A45" s="22"/>
      <c r="B45" s="23"/>
      <c r="C45" s="24"/>
      <c r="D45" s="25"/>
      <c r="E45" s="25"/>
      <c r="F45" s="25"/>
      <c r="G45" s="25"/>
      <c r="H45" s="25" t="s">
        <v>11</v>
      </c>
      <c r="I45" s="25" t="s">
        <v>11</v>
      </c>
      <c r="J45" s="27" t="s">
        <v>11</v>
      </c>
    </row>
    <row r="46" spans="1:10" ht="13.5" thickBot="1">
      <c r="A46" s="17" t="s">
        <v>67</v>
      </c>
      <c r="B46" s="18"/>
      <c r="C46" s="19">
        <f aca="true" t="shared" si="4" ref="C46:I46">C8+C27-C44</f>
        <v>240625</v>
      </c>
      <c r="D46" s="19">
        <f t="shared" si="4"/>
        <v>14757211</v>
      </c>
      <c r="E46" s="19">
        <f t="shared" si="4"/>
        <v>3335220</v>
      </c>
      <c r="F46" s="19">
        <f t="shared" si="4"/>
        <v>2401025</v>
      </c>
      <c r="G46" s="19">
        <f t="shared" si="4"/>
        <v>2431216</v>
      </c>
      <c r="H46" s="19">
        <f t="shared" si="4"/>
        <v>14084.4</v>
      </c>
      <c r="I46" s="19">
        <f t="shared" si="4"/>
        <v>22938756.4</v>
      </c>
      <c r="J46" s="21">
        <f t="shared" si="1"/>
        <v>23179381.4</v>
      </c>
    </row>
  </sheetData>
  <mergeCells count="2">
    <mergeCell ref="A1:J1"/>
    <mergeCell ref="A2:J2"/>
  </mergeCells>
  <printOptions/>
  <pageMargins left="1.1811023622047245" right="0.7874015748031497" top="0.7874015748031497" bottom="0.7874015748031497" header="0" footer="0"/>
  <pageSetup horizontalDpi="1200" verticalDpi="12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B1">
      <selection activeCell="A2" sqref="A2:J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25.5" customHeight="1">
      <c r="A1" s="125" t="s">
        <v>66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20.25" customHeight="1" thickBot="1">
      <c r="A2" s="121" t="s">
        <v>47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6.5" customHeight="1">
      <c r="A3" s="34" t="s">
        <v>1</v>
      </c>
      <c r="B3" s="5"/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48</v>
      </c>
      <c r="J3" s="36" t="s">
        <v>40</v>
      </c>
    </row>
    <row r="4" spans="1:10" s="14" customFormat="1" ht="16.5" customHeight="1">
      <c r="A4" s="37"/>
      <c r="B4" s="10"/>
      <c r="C4" s="38" t="s">
        <v>10</v>
      </c>
      <c r="D4" s="38" t="s">
        <v>11</v>
      </c>
      <c r="E4" s="38" t="s">
        <v>12</v>
      </c>
      <c r="F4" s="38" t="s">
        <v>13</v>
      </c>
      <c r="G4" s="38"/>
      <c r="H4" s="38" t="s">
        <v>41</v>
      </c>
      <c r="I4" s="38" t="s">
        <v>10</v>
      </c>
      <c r="J4" s="39" t="s">
        <v>15</v>
      </c>
    </row>
    <row r="5" spans="1:10" ht="16.5" customHeight="1">
      <c r="A5" s="37"/>
      <c r="C5" s="38" t="s">
        <v>15</v>
      </c>
      <c r="D5" s="38" t="s">
        <v>11</v>
      </c>
      <c r="E5" s="38"/>
      <c r="F5" s="38" t="s">
        <v>10</v>
      </c>
      <c r="G5" s="38"/>
      <c r="H5" s="38" t="s">
        <v>42</v>
      </c>
      <c r="I5" s="38" t="s">
        <v>15</v>
      </c>
      <c r="J5" s="39"/>
    </row>
    <row r="6" spans="1:10" ht="16.5" customHeight="1">
      <c r="A6" s="37"/>
      <c r="B6" s="38"/>
      <c r="C6" s="38" t="s">
        <v>11</v>
      </c>
      <c r="D6" s="38"/>
      <c r="E6" s="38"/>
      <c r="F6" s="38" t="s">
        <v>15</v>
      </c>
      <c r="G6" s="38"/>
      <c r="H6" s="38" t="s">
        <v>11</v>
      </c>
      <c r="I6" s="38" t="s">
        <v>17</v>
      </c>
      <c r="J6" s="39" t="s">
        <v>17</v>
      </c>
    </row>
    <row r="7" spans="1:10" ht="16.5" customHeight="1" thickBot="1">
      <c r="A7" s="37"/>
      <c r="B7" s="40" t="s">
        <v>18</v>
      </c>
      <c r="C7" s="38"/>
      <c r="D7" s="38"/>
      <c r="E7" s="38"/>
      <c r="F7" s="38"/>
      <c r="G7" s="38"/>
      <c r="H7" s="38"/>
      <c r="I7" s="38"/>
      <c r="J7" s="39"/>
    </row>
    <row r="8" spans="1:10" ht="16.5" customHeight="1" thickBot="1">
      <c r="A8" s="17" t="s">
        <v>19</v>
      </c>
      <c r="B8" s="18">
        <v>111</v>
      </c>
      <c r="C8" s="19">
        <v>52195</v>
      </c>
      <c r="D8" s="19">
        <v>2092206</v>
      </c>
      <c r="E8" s="19">
        <v>1093839</v>
      </c>
      <c r="F8" s="19">
        <v>1738022</v>
      </c>
      <c r="G8" s="19">
        <v>442528</v>
      </c>
      <c r="H8" s="19">
        <v>4759</v>
      </c>
      <c r="I8" s="19">
        <f>SUM(D8:H8)</f>
        <v>5371354</v>
      </c>
      <c r="J8" s="21">
        <f>I8+C8</f>
        <v>5423549</v>
      </c>
    </row>
    <row r="9" spans="1:10" ht="16.5" customHeight="1">
      <c r="A9" s="22"/>
      <c r="B9" s="23"/>
      <c r="C9" s="24" t="s">
        <v>11</v>
      </c>
      <c r="D9" s="25"/>
      <c r="E9" s="25"/>
      <c r="F9" s="25"/>
      <c r="G9" s="25"/>
      <c r="H9" s="25" t="s">
        <v>11</v>
      </c>
      <c r="I9" s="25" t="s">
        <v>11</v>
      </c>
      <c r="J9" s="27" t="s">
        <v>11</v>
      </c>
    </row>
    <row r="10" spans="1:10" ht="16.5" customHeight="1">
      <c r="A10" s="22" t="s">
        <v>20</v>
      </c>
      <c r="B10" s="23">
        <v>121</v>
      </c>
      <c r="C10" s="89">
        <v>0</v>
      </c>
      <c r="D10" s="25">
        <v>1383</v>
      </c>
      <c r="E10" s="25"/>
      <c r="F10" s="25">
        <v>0</v>
      </c>
      <c r="G10" s="25">
        <v>0</v>
      </c>
      <c r="H10" s="25">
        <v>0</v>
      </c>
      <c r="I10" s="25">
        <f>SUM(D10:H10)</f>
        <v>1383</v>
      </c>
      <c r="J10" s="27">
        <f aca="true" t="shared" si="0" ref="J10:J46">I10+C10</f>
        <v>1383</v>
      </c>
    </row>
    <row r="11" spans="1:10" ht="16.5" customHeight="1">
      <c r="A11" s="22" t="s">
        <v>21</v>
      </c>
      <c r="B11" s="23">
        <v>122</v>
      </c>
      <c r="C11" s="89">
        <v>5855</v>
      </c>
      <c r="D11" s="25">
        <v>137</v>
      </c>
      <c r="E11" s="25">
        <v>68498</v>
      </c>
      <c r="F11" s="25">
        <v>137376</v>
      </c>
      <c r="G11" s="25">
        <v>0</v>
      </c>
      <c r="H11" s="25">
        <v>25</v>
      </c>
      <c r="I11" s="25">
        <f aca="true" t="shared" si="1" ref="I11:I25">SUM(D11:H11)</f>
        <v>206036</v>
      </c>
      <c r="J11" s="27">
        <f t="shared" si="0"/>
        <v>211891</v>
      </c>
    </row>
    <row r="12" spans="1:10" ht="16.5" customHeight="1">
      <c r="A12" s="22" t="s">
        <v>52</v>
      </c>
      <c r="B12" s="23">
        <v>123</v>
      </c>
      <c r="C12" s="89">
        <v>13</v>
      </c>
      <c r="D12" s="25">
        <v>0</v>
      </c>
      <c r="E12" s="25">
        <v>0</v>
      </c>
      <c r="F12" s="25">
        <v>47</v>
      </c>
      <c r="G12" s="25">
        <v>0</v>
      </c>
      <c r="H12" s="25"/>
      <c r="I12" s="25">
        <f t="shared" si="1"/>
        <v>47</v>
      </c>
      <c r="J12" s="27">
        <f t="shared" si="0"/>
        <v>60</v>
      </c>
    </row>
    <row r="13" spans="1:10" ht="16.5" customHeight="1">
      <c r="A13" s="22" t="s">
        <v>59</v>
      </c>
      <c r="B13" s="23">
        <v>124</v>
      </c>
      <c r="C13" s="89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f t="shared" si="1"/>
        <v>0</v>
      </c>
      <c r="J13" s="27">
        <f t="shared" si="0"/>
        <v>0</v>
      </c>
    </row>
    <row r="14" spans="1:10" ht="16.5" customHeight="1">
      <c r="A14" s="22" t="s">
        <v>22</v>
      </c>
      <c r="B14" s="23">
        <v>131</v>
      </c>
      <c r="C14" s="89">
        <v>0</v>
      </c>
      <c r="D14" s="25">
        <v>38034</v>
      </c>
      <c r="E14" s="25">
        <v>14</v>
      </c>
      <c r="F14" s="25">
        <v>0</v>
      </c>
      <c r="G14" s="25">
        <v>0</v>
      </c>
      <c r="H14" s="25">
        <v>0</v>
      </c>
      <c r="I14" s="25">
        <f t="shared" si="1"/>
        <v>38048</v>
      </c>
      <c r="J14" s="27">
        <f t="shared" si="0"/>
        <v>38048</v>
      </c>
    </row>
    <row r="15" spans="1:10" ht="16.5" customHeight="1">
      <c r="A15" s="22" t="s">
        <v>53</v>
      </c>
      <c r="B15" s="23">
        <v>140</v>
      </c>
      <c r="C15" s="89">
        <v>423</v>
      </c>
      <c r="D15" s="25">
        <v>42703</v>
      </c>
      <c r="E15" s="25">
        <v>5971</v>
      </c>
      <c r="F15" s="25">
        <v>14070</v>
      </c>
      <c r="G15" s="25">
        <v>7655</v>
      </c>
      <c r="H15" s="25">
        <v>0</v>
      </c>
      <c r="I15" s="25">
        <f t="shared" si="1"/>
        <v>70399</v>
      </c>
      <c r="J15" s="27">
        <f t="shared" si="0"/>
        <v>70822</v>
      </c>
    </row>
    <row r="16" spans="1:10" ht="16.5" customHeight="1">
      <c r="A16" s="22" t="s">
        <v>62</v>
      </c>
      <c r="B16" s="23">
        <v>141</v>
      </c>
      <c r="C16" s="89">
        <v>565</v>
      </c>
      <c r="D16" s="25">
        <v>72081</v>
      </c>
      <c r="E16" s="25">
        <v>38003</v>
      </c>
      <c r="F16" s="25">
        <v>30082</v>
      </c>
      <c r="G16" s="25">
        <v>13</v>
      </c>
      <c r="H16" s="25">
        <v>0</v>
      </c>
      <c r="I16" s="25">
        <f t="shared" si="1"/>
        <v>140179</v>
      </c>
      <c r="J16" s="27">
        <f t="shared" si="0"/>
        <v>140744</v>
      </c>
    </row>
    <row r="17" spans="1:10" ht="16.5" customHeight="1">
      <c r="A17" s="22" t="s">
        <v>23</v>
      </c>
      <c r="B17" s="23">
        <v>142</v>
      </c>
      <c r="C17" s="89">
        <v>0</v>
      </c>
      <c r="D17" s="25">
        <v>0</v>
      </c>
      <c r="E17" s="25">
        <v>0</v>
      </c>
      <c r="F17" s="25">
        <v>343</v>
      </c>
      <c r="G17" s="25">
        <v>0</v>
      </c>
      <c r="H17" s="25">
        <v>0</v>
      </c>
      <c r="I17" s="25">
        <f t="shared" si="1"/>
        <v>343</v>
      </c>
      <c r="J17" s="27">
        <f t="shared" si="0"/>
        <v>343</v>
      </c>
    </row>
    <row r="18" spans="1:10" ht="16.5" customHeight="1">
      <c r="A18" s="22" t="s">
        <v>63</v>
      </c>
      <c r="B18" s="23">
        <v>143</v>
      </c>
      <c r="C18" s="89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f t="shared" si="1"/>
        <v>0</v>
      </c>
      <c r="J18" s="27">
        <f t="shared" si="0"/>
        <v>0</v>
      </c>
    </row>
    <row r="19" spans="1:10" ht="16.5" customHeight="1">
      <c r="A19" s="22" t="s">
        <v>54</v>
      </c>
      <c r="B19" s="23">
        <v>144</v>
      </c>
      <c r="C19" s="89">
        <v>0</v>
      </c>
      <c r="D19" s="25">
        <v>44300</v>
      </c>
      <c r="E19" s="25">
        <v>14277</v>
      </c>
      <c r="F19" s="25">
        <v>1124</v>
      </c>
      <c r="G19" s="25">
        <v>0</v>
      </c>
      <c r="H19" s="25">
        <v>0</v>
      </c>
      <c r="I19" s="25">
        <f t="shared" si="1"/>
        <v>59701</v>
      </c>
      <c r="J19" s="27">
        <f t="shared" si="0"/>
        <v>59701</v>
      </c>
    </row>
    <row r="20" spans="1:10" ht="16.5" customHeight="1">
      <c r="A20" s="22" t="s">
        <v>24</v>
      </c>
      <c r="B20" s="23">
        <v>151</v>
      </c>
      <c r="C20" s="89">
        <v>38</v>
      </c>
      <c r="D20" s="25">
        <v>0</v>
      </c>
      <c r="E20" s="25">
        <v>427</v>
      </c>
      <c r="F20" s="25">
        <v>4239</v>
      </c>
      <c r="G20" s="25">
        <v>0</v>
      </c>
      <c r="H20" s="25">
        <v>48</v>
      </c>
      <c r="I20" s="25">
        <f t="shared" si="1"/>
        <v>4714</v>
      </c>
      <c r="J20" s="27">
        <f t="shared" si="0"/>
        <v>4752</v>
      </c>
    </row>
    <row r="21" spans="1:10" ht="16.5" customHeight="1">
      <c r="A21" s="22" t="s">
        <v>25</v>
      </c>
      <c r="B21" s="23">
        <v>161</v>
      </c>
      <c r="C21" s="89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f t="shared" si="1"/>
        <v>0</v>
      </c>
      <c r="J21" s="27">
        <f t="shared" si="0"/>
        <v>0</v>
      </c>
    </row>
    <row r="22" spans="1:10" s="14" customFormat="1" ht="16.5" customHeight="1">
      <c r="A22" s="22" t="s">
        <v>26</v>
      </c>
      <c r="B22" s="23">
        <v>171</v>
      </c>
      <c r="C22" s="89">
        <v>636</v>
      </c>
      <c r="D22" s="25"/>
      <c r="E22" s="25">
        <v>16993</v>
      </c>
      <c r="F22" s="25">
        <v>12085</v>
      </c>
      <c r="G22" s="25">
        <v>0</v>
      </c>
      <c r="H22" s="25">
        <v>0</v>
      </c>
      <c r="I22" s="25">
        <f t="shared" si="1"/>
        <v>29078</v>
      </c>
      <c r="J22" s="27">
        <f t="shared" si="0"/>
        <v>29714</v>
      </c>
    </row>
    <row r="23" spans="1:10" ht="16.5" customHeight="1">
      <c r="A23" s="22" t="s">
        <v>27</v>
      </c>
      <c r="B23" s="23">
        <v>172</v>
      </c>
      <c r="C23" s="89">
        <v>40</v>
      </c>
      <c r="D23" s="25">
        <v>0</v>
      </c>
      <c r="E23" s="25">
        <v>0</v>
      </c>
      <c r="F23" s="25">
        <v>431</v>
      </c>
      <c r="G23" s="25">
        <v>0</v>
      </c>
      <c r="H23" s="25">
        <v>70</v>
      </c>
      <c r="I23" s="25">
        <f t="shared" si="1"/>
        <v>501</v>
      </c>
      <c r="J23" s="27">
        <f t="shared" si="0"/>
        <v>541</v>
      </c>
    </row>
    <row r="24" spans="1:10" ht="27.75" customHeight="1">
      <c r="A24" s="88" t="s">
        <v>60</v>
      </c>
      <c r="B24" s="23">
        <v>181</v>
      </c>
      <c r="C24" s="89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f t="shared" si="1"/>
        <v>0</v>
      </c>
      <c r="J24" s="27">
        <f t="shared" si="0"/>
        <v>0</v>
      </c>
    </row>
    <row r="25" spans="1:10" ht="16.5" customHeight="1">
      <c r="A25" s="22" t="s">
        <v>28</v>
      </c>
      <c r="B25" s="23">
        <v>191</v>
      </c>
      <c r="C25" s="89">
        <v>133</v>
      </c>
      <c r="D25" s="25">
        <v>0</v>
      </c>
      <c r="E25" s="25">
        <v>2030</v>
      </c>
      <c r="F25" s="25">
        <v>3189</v>
      </c>
      <c r="G25" s="25">
        <v>0</v>
      </c>
      <c r="H25" s="25">
        <v>0</v>
      </c>
      <c r="I25" s="25">
        <f t="shared" si="1"/>
        <v>5219</v>
      </c>
      <c r="J25" s="27">
        <f t="shared" si="0"/>
        <v>5352</v>
      </c>
    </row>
    <row r="26" spans="1:10" ht="16.5" customHeight="1" thickBot="1">
      <c r="A26" s="22"/>
      <c r="B26" s="23"/>
      <c r="C26" s="24"/>
      <c r="D26" s="25"/>
      <c r="E26" s="25"/>
      <c r="F26" s="25"/>
      <c r="G26" s="25"/>
      <c r="H26" s="25" t="s">
        <v>11</v>
      </c>
      <c r="I26" s="25" t="s">
        <v>11</v>
      </c>
      <c r="J26" s="27" t="s">
        <v>11</v>
      </c>
    </row>
    <row r="27" spans="1:10" ht="16.5" customHeight="1" thickBot="1">
      <c r="A27" s="17" t="s">
        <v>44</v>
      </c>
      <c r="B27" s="18"/>
      <c r="C27" s="19">
        <f aca="true" t="shared" si="2" ref="C27:H27">SUM(C10:C26)</f>
        <v>7703</v>
      </c>
      <c r="D27" s="19">
        <f t="shared" si="2"/>
        <v>198638</v>
      </c>
      <c r="E27" s="19">
        <f t="shared" si="2"/>
        <v>146213</v>
      </c>
      <c r="F27" s="19">
        <f t="shared" si="2"/>
        <v>202986</v>
      </c>
      <c r="G27" s="19">
        <f t="shared" si="2"/>
        <v>7668</v>
      </c>
      <c r="H27" s="19">
        <f t="shared" si="2"/>
        <v>143</v>
      </c>
      <c r="I27" s="19">
        <f>SUM(I10:I25)</f>
        <v>555648</v>
      </c>
      <c r="J27" s="21">
        <f t="shared" si="0"/>
        <v>563351</v>
      </c>
    </row>
    <row r="28" spans="1:10" ht="16.5" customHeight="1">
      <c r="A28" s="22"/>
      <c r="B28" s="23"/>
      <c r="C28" s="24"/>
      <c r="D28" s="25"/>
      <c r="E28" s="25"/>
      <c r="F28" s="25"/>
      <c r="G28" s="25"/>
      <c r="H28" s="25" t="s">
        <v>11</v>
      </c>
      <c r="I28" s="25" t="s">
        <v>11</v>
      </c>
      <c r="J28" s="27" t="s">
        <v>11</v>
      </c>
    </row>
    <row r="29" spans="1:10" ht="16.5" customHeight="1">
      <c r="A29" s="22" t="s">
        <v>30</v>
      </c>
      <c r="B29" s="23">
        <v>311</v>
      </c>
      <c r="C29" s="89">
        <v>1867</v>
      </c>
      <c r="D29" s="25">
        <v>0</v>
      </c>
      <c r="E29" s="25">
        <v>41652</v>
      </c>
      <c r="F29" s="25">
        <v>52262</v>
      </c>
      <c r="G29" s="25">
        <v>0</v>
      </c>
      <c r="H29" s="25">
        <v>0</v>
      </c>
      <c r="I29" s="25">
        <f>SUM(D29:H29)</f>
        <v>93914</v>
      </c>
      <c r="J29" s="27">
        <f t="shared" si="0"/>
        <v>95781</v>
      </c>
    </row>
    <row r="30" spans="1:10" ht="16.5" customHeight="1">
      <c r="A30" s="22" t="s">
        <v>31</v>
      </c>
      <c r="B30" s="23">
        <v>321</v>
      </c>
      <c r="C30" s="89">
        <v>0</v>
      </c>
      <c r="D30" s="25">
        <v>0</v>
      </c>
      <c r="E30" s="25">
        <v>3008</v>
      </c>
      <c r="F30" s="25">
        <v>1346</v>
      </c>
      <c r="G30" s="25">
        <v>0</v>
      </c>
      <c r="H30" s="25">
        <v>0</v>
      </c>
      <c r="I30" s="25">
        <f aca="true" t="shared" si="3" ref="I30:I42">SUM(D30:H30)</f>
        <v>4354</v>
      </c>
      <c r="J30" s="27">
        <f t="shared" si="0"/>
        <v>4354</v>
      </c>
    </row>
    <row r="31" spans="1:10" ht="16.5" customHeight="1">
      <c r="A31" s="22" t="s">
        <v>61</v>
      </c>
      <c r="B31" s="23">
        <v>324</v>
      </c>
      <c r="C31" s="89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f t="shared" si="3"/>
        <v>0</v>
      </c>
      <c r="J31" s="27">
        <f t="shared" si="0"/>
        <v>0</v>
      </c>
    </row>
    <row r="32" spans="1:10" ht="16.5" customHeight="1">
      <c r="A32" s="22" t="s">
        <v>55</v>
      </c>
      <c r="B32" s="23">
        <v>340</v>
      </c>
      <c r="C32" s="89">
        <v>98</v>
      </c>
      <c r="D32" s="25">
        <v>0</v>
      </c>
      <c r="E32" s="25">
        <v>1418</v>
      </c>
      <c r="F32" s="25">
        <v>2936</v>
      </c>
      <c r="G32" s="25">
        <v>0</v>
      </c>
      <c r="H32" s="25">
        <v>0</v>
      </c>
      <c r="I32" s="25">
        <f t="shared" si="3"/>
        <v>4354</v>
      </c>
      <c r="J32" s="27">
        <f t="shared" si="0"/>
        <v>4452</v>
      </c>
    </row>
    <row r="33" spans="1:10" ht="16.5" customHeight="1">
      <c r="A33" s="22" t="s">
        <v>64</v>
      </c>
      <c r="B33" s="23">
        <v>341</v>
      </c>
      <c r="C33" s="89">
        <v>0</v>
      </c>
      <c r="D33" s="25">
        <v>102711</v>
      </c>
      <c r="E33" s="25">
        <v>510</v>
      </c>
      <c r="F33" s="25">
        <v>713</v>
      </c>
      <c r="G33" s="25">
        <v>659</v>
      </c>
      <c r="H33" s="25">
        <v>0</v>
      </c>
      <c r="I33" s="25">
        <f t="shared" si="3"/>
        <v>104593</v>
      </c>
      <c r="J33" s="27">
        <f t="shared" si="0"/>
        <v>104593</v>
      </c>
    </row>
    <row r="34" spans="1:10" ht="16.5" customHeight="1">
      <c r="A34" s="22" t="s">
        <v>32</v>
      </c>
      <c r="B34" s="23">
        <v>342</v>
      </c>
      <c r="C34" s="89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f t="shared" si="3"/>
        <v>0</v>
      </c>
      <c r="J34" s="27">
        <f t="shared" si="0"/>
        <v>0</v>
      </c>
    </row>
    <row r="35" spans="1:10" ht="16.5" customHeight="1">
      <c r="A35" s="22" t="s">
        <v>65</v>
      </c>
      <c r="B35" s="23">
        <v>343</v>
      </c>
      <c r="C35" s="89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f t="shared" si="3"/>
        <v>0</v>
      </c>
      <c r="J35" s="27">
        <f t="shared" si="0"/>
        <v>0</v>
      </c>
    </row>
    <row r="36" spans="1:10" ht="16.5" customHeight="1">
      <c r="A36" s="22" t="s">
        <v>56</v>
      </c>
      <c r="B36" s="23">
        <v>344</v>
      </c>
      <c r="C36" s="89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f t="shared" si="3"/>
        <v>0</v>
      </c>
      <c r="J36" s="27">
        <f t="shared" si="0"/>
        <v>0</v>
      </c>
    </row>
    <row r="37" spans="1:10" ht="16.5" customHeight="1">
      <c r="A37" s="22" t="s">
        <v>33</v>
      </c>
      <c r="B37" s="23">
        <v>351</v>
      </c>
      <c r="C37" s="89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f t="shared" si="3"/>
        <v>0</v>
      </c>
      <c r="J37" s="27">
        <f t="shared" si="0"/>
        <v>0</v>
      </c>
    </row>
    <row r="38" spans="1:10" ht="16.5" customHeight="1">
      <c r="A38" s="22" t="s">
        <v>25</v>
      </c>
      <c r="B38" s="23">
        <v>361</v>
      </c>
      <c r="C38" s="89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f t="shared" si="3"/>
        <v>0</v>
      </c>
      <c r="J38" s="27">
        <f t="shared" si="0"/>
        <v>0</v>
      </c>
    </row>
    <row r="39" spans="1:10" ht="16.5" customHeight="1">
      <c r="A39" s="22" t="s">
        <v>26</v>
      </c>
      <c r="B39" s="23">
        <v>371</v>
      </c>
      <c r="C39" s="89">
        <v>519</v>
      </c>
      <c r="D39" s="25">
        <v>0</v>
      </c>
      <c r="E39" s="25">
        <v>18260</v>
      </c>
      <c r="F39" s="25">
        <v>14355</v>
      </c>
      <c r="G39" s="25">
        <v>0</v>
      </c>
      <c r="H39" s="25">
        <v>0</v>
      </c>
      <c r="I39" s="25">
        <f t="shared" si="3"/>
        <v>32615</v>
      </c>
      <c r="J39" s="27">
        <f t="shared" si="0"/>
        <v>33134</v>
      </c>
    </row>
    <row r="40" spans="1:10" s="14" customFormat="1" ht="16.5" customHeight="1">
      <c r="A40" s="22" t="s">
        <v>34</v>
      </c>
      <c r="B40" s="23">
        <v>372</v>
      </c>
      <c r="C40" s="89">
        <v>0</v>
      </c>
      <c r="D40" s="25">
        <v>0</v>
      </c>
      <c r="E40" s="25">
        <v>833</v>
      </c>
      <c r="F40" s="25">
        <v>417</v>
      </c>
      <c r="G40" s="25">
        <v>0</v>
      </c>
      <c r="H40" s="25">
        <v>0</v>
      </c>
      <c r="I40" s="25">
        <f t="shared" si="3"/>
        <v>1250</v>
      </c>
      <c r="J40" s="27">
        <f t="shared" si="0"/>
        <v>1250</v>
      </c>
    </row>
    <row r="41" spans="1:10" ht="16.5" customHeight="1">
      <c r="A41" s="22" t="s">
        <v>35</v>
      </c>
      <c r="B41" s="23">
        <v>381</v>
      </c>
      <c r="C41" s="89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f t="shared" si="3"/>
        <v>0</v>
      </c>
      <c r="J41" s="27">
        <f t="shared" si="0"/>
        <v>0</v>
      </c>
    </row>
    <row r="42" spans="1:10" s="14" customFormat="1" ht="16.5" customHeight="1">
      <c r="A42" s="22" t="s">
        <v>36</v>
      </c>
      <c r="B42" s="23">
        <v>391</v>
      </c>
      <c r="C42" s="89">
        <v>112</v>
      </c>
      <c r="D42" s="25">
        <v>0</v>
      </c>
      <c r="E42" s="25">
        <v>89</v>
      </c>
      <c r="F42" s="25">
        <v>2750</v>
      </c>
      <c r="G42" s="25">
        <v>0</v>
      </c>
      <c r="H42" s="25">
        <v>0</v>
      </c>
      <c r="I42" s="25">
        <f t="shared" si="3"/>
        <v>2839</v>
      </c>
      <c r="J42" s="27">
        <f t="shared" si="0"/>
        <v>2951</v>
      </c>
    </row>
    <row r="43" spans="1:10" ht="16.5" customHeight="1" thickBot="1">
      <c r="A43" s="22"/>
      <c r="B43" s="23"/>
      <c r="C43" s="24"/>
      <c r="D43" s="25"/>
      <c r="E43" s="25"/>
      <c r="F43" s="25"/>
      <c r="G43" s="25"/>
      <c r="H43" s="25"/>
      <c r="I43" s="25" t="s">
        <v>11</v>
      </c>
      <c r="J43" s="27" t="s">
        <v>11</v>
      </c>
    </row>
    <row r="44" spans="1:10" ht="13.5" thickBot="1">
      <c r="A44" s="17" t="s">
        <v>37</v>
      </c>
      <c r="B44" s="18"/>
      <c r="C44" s="19">
        <f aca="true" t="shared" si="4" ref="C44:H44">SUM(C29:C43)</f>
        <v>2596</v>
      </c>
      <c r="D44" s="19">
        <f t="shared" si="4"/>
        <v>102711</v>
      </c>
      <c r="E44" s="19">
        <f t="shared" si="4"/>
        <v>65770</v>
      </c>
      <c r="F44" s="19">
        <f t="shared" si="4"/>
        <v>74779</v>
      </c>
      <c r="G44" s="19">
        <f t="shared" si="4"/>
        <v>659</v>
      </c>
      <c r="H44" s="19">
        <f t="shared" si="4"/>
        <v>0</v>
      </c>
      <c r="I44" s="19">
        <f>SUM(I29:I42)</f>
        <v>243919</v>
      </c>
      <c r="J44" s="21">
        <f t="shared" si="0"/>
        <v>246515</v>
      </c>
    </row>
    <row r="45" spans="1:10" ht="13.5" thickBot="1">
      <c r="A45" s="22"/>
      <c r="B45" s="23"/>
      <c r="C45" s="24"/>
      <c r="D45" s="25"/>
      <c r="E45" s="25"/>
      <c r="F45" s="25"/>
      <c r="G45" s="25"/>
      <c r="H45" s="25" t="s">
        <v>11</v>
      </c>
      <c r="I45" s="25" t="s">
        <v>11</v>
      </c>
      <c r="J45" s="27" t="s">
        <v>11</v>
      </c>
    </row>
    <row r="46" spans="1:10" ht="13.5" thickBot="1">
      <c r="A46" s="17" t="s">
        <v>67</v>
      </c>
      <c r="B46" s="18"/>
      <c r="C46" s="19">
        <f aca="true" t="shared" si="5" ref="C46:I46">C8+C27-C44</f>
        <v>57302</v>
      </c>
      <c r="D46" s="19">
        <f t="shared" si="5"/>
        <v>2188133</v>
      </c>
      <c r="E46" s="19">
        <f t="shared" si="5"/>
        <v>1174282</v>
      </c>
      <c r="F46" s="19">
        <f t="shared" si="5"/>
        <v>1866229</v>
      </c>
      <c r="G46" s="19">
        <f t="shared" si="5"/>
        <v>449537</v>
      </c>
      <c r="H46" s="19">
        <f t="shared" si="5"/>
        <v>4902</v>
      </c>
      <c r="I46" s="19">
        <f t="shared" si="5"/>
        <v>5683083</v>
      </c>
      <c r="J46" s="21">
        <f t="shared" si="0"/>
        <v>5740385</v>
      </c>
    </row>
  </sheetData>
  <mergeCells count="2">
    <mergeCell ref="A1:J1"/>
    <mergeCell ref="A2:J2"/>
  </mergeCells>
  <printOptions/>
  <pageMargins left="1.1811023622047245" right="0.7874015748031497" top="0.7874015748031497" bottom="0.7874015748031497" header="0" footer="0"/>
  <pageSetup horizontalDpi="1200" verticalDpi="12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zoomScaleSheetLayoutView="75" workbookViewId="0" topLeftCell="A1">
      <selection activeCell="A2" sqref="A2:J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26.25" customHeight="1">
      <c r="A1" s="125" t="s">
        <v>66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22.5" customHeight="1" thickBot="1">
      <c r="A2" s="121" t="s">
        <v>49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6.5" customHeight="1">
      <c r="A3" s="34" t="s">
        <v>1</v>
      </c>
      <c r="B3" s="5"/>
      <c r="C3" s="75" t="s">
        <v>2</v>
      </c>
      <c r="D3" s="76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48</v>
      </c>
      <c r="J3" s="36" t="s">
        <v>40</v>
      </c>
    </row>
    <row r="4" spans="1:10" s="14" customFormat="1" ht="16.5" customHeight="1">
      <c r="A4" s="37"/>
      <c r="B4" s="10"/>
      <c r="C4" s="77" t="s">
        <v>10</v>
      </c>
      <c r="D4" s="37" t="s">
        <v>11</v>
      </c>
      <c r="E4" s="38" t="s">
        <v>12</v>
      </c>
      <c r="F4" s="38" t="s">
        <v>13</v>
      </c>
      <c r="G4" s="38"/>
      <c r="H4" s="38" t="s">
        <v>41</v>
      </c>
      <c r="I4" s="38" t="s">
        <v>10</v>
      </c>
      <c r="J4" s="39" t="s">
        <v>15</v>
      </c>
    </row>
    <row r="5" spans="1:10" ht="16.5" customHeight="1">
      <c r="A5" s="37"/>
      <c r="B5" s="78"/>
      <c r="C5" s="77" t="s">
        <v>15</v>
      </c>
      <c r="D5" s="37" t="s">
        <v>11</v>
      </c>
      <c r="E5" s="38"/>
      <c r="F5" s="38" t="s">
        <v>10</v>
      </c>
      <c r="G5" s="38"/>
      <c r="H5" s="38" t="s">
        <v>42</v>
      </c>
      <c r="I5" s="38" t="s">
        <v>15</v>
      </c>
      <c r="J5" s="39"/>
    </row>
    <row r="6" spans="1:10" ht="16.5" customHeight="1">
      <c r="A6" s="37"/>
      <c r="B6" s="38"/>
      <c r="C6" s="77" t="s">
        <v>11</v>
      </c>
      <c r="D6" s="37"/>
      <c r="E6" s="38"/>
      <c r="F6" s="38" t="s">
        <v>15</v>
      </c>
      <c r="G6" s="38"/>
      <c r="H6" s="38" t="s">
        <v>11</v>
      </c>
      <c r="I6" s="38" t="s">
        <v>17</v>
      </c>
      <c r="J6" s="39" t="s">
        <v>17</v>
      </c>
    </row>
    <row r="7" spans="1:10" ht="16.5" customHeight="1" thickBot="1">
      <c r="A7" s="37"/>
      <c r="B7" s="40" t="s">
        <v>18</v>
      </c>
      <c r="C7" s="77"/>
      <c r="D7" s="37"/>
      <c r="E7" s="38"/>
      <c r="F7" s="38"/>
      <c r="G7" s="38"/>
      <c r="H7" s="38"/>
      <c r="I7" s="38"/>
      <c r="J7" s="39"/>
    </row>
    <row r="8" spans="1:10" ht="16.5" customHeight="1" thickBot="1">
      <c r="A8" s="17" t="s">
        <v>19</v>
      </c>
      <c r="B8" s="18">
        <v>111</v>
      </c>
      <c r="C8" s="79">
        <f>'PO HMP 08'!C8+'PO MČ 08'!C8</f>
        <v>260495</v>
      </c>
      <c r="D8" s="79">
        <f>'PO HMP 08'!D8+'PO MČ 08'!D8</f>
        <v>15868056</v>
      </c>
      <c r="E8" s="79">
        <f>'PO HMP 08'!E8+'PO MČ 08'!E8</f>
        <v>4352192</v>
      </c>
      <c r="F8" s="79">
        <f>'PO HMP 08'!F8+'PO MČ 08'!F8</f>
        <v>4050500</v>
      </c>
      <c r="G8" s="79">
        <f>'PO HMP 08'!G8+'PO MČ 08'!G8</f>
        <v>2928810</v>
      </c>
      <c r="H8" s="79">
        <f>'PO HMP 08'!H8+'PO MČ 08'!H8</f>
        <v>18805</v>
      </c>
      <c r="I8" s="79">
        <f>'PO HMP 08'!I8+'PO MČ 08'!I8</f>
        <v>27218363</v>
      </c>
      <c r="J8" s="80">
        <f>I8+C8</f>
        <v>27478858</v>
      </c>
    </row>
    <row r="9" spans="1:10" ht="16.5" customHeight="1">
      <c r="A9" s="22"/>
      <c r="B9" s="23"/>
      <c r="C9" s="81"/>
      <c r="D9" s="82"/>
      <c r="E9" s="25"/>
      <c r="F9" s="25"/>
      <c r="G9" s="25"/>
      <c r="H9" s="25"/>
      <c r="I9" s="83"/>
      <c r="J9" s="84"/>
    </row>
    <row r="10" spans="1:10" ht="16.5" customHeight="1">
      <c r="A10" s="22" t="s">
        <v>20</v>
      </c>
      <c r="B10" s="23">
        <v>121</v>
      </c>
      <c r="C10" s="97">
        <f>'PO HMP 08'!C10+'PO MČ 08'!C10</f>
        <v>1066</v>
      </c>
      <c r="D10" s="97">
        <f>'PO HMP 08'!D10+'PO MČ 08'!D10</f>
        <v>268806</v>
      </c>
      <c r="E10" s="97">
        <f>'PO HMP 08'!E10+'PO MČ 08'!E10</f>
        <v>783</v>
      </c>
      <c r="F10" s="97">
        <f>'PO HMP 08'!F10+'PO MČ 08'!F10</f>
        <v>956</v>
      </c>
      <c r="G10" s="97">
        <f>'PO HMP 08'!G10+'PO MČ 08'!G10</f>
        <v>0</v>
      </c>
      <c r="H10" s="97">
        <f>'PO HMP 08'!H10+'PO MČ 08'!H10</f>
        <v>0</v>
      </c>
      <c r="I10" s="81">
        <f>'PO HMP 08'!I10+'PO MČ 08'!I10</f>
        <v>270545</v>
      </c>
      <c r="J10" s="84">
        <f>I10+C10</f>
        <v>271611</v>
      </c>
    </row>
    <row r="11" spans="1:10" ht="16.5" customHeight="1">
      <c r="A11" s="22" t="s">
        <v>21</v>
      </c>
      <c r="B11" s="23">
        <v>122</v>
      </c>
      <c r="C11" s="97">
        <f>'PO HMP 08'!C11+'PO MČ 08'!C11</f>
        <v>44068</v>
      </c>
      <c r="D11" s="97">
        <f>'PO HMP 08'!D11+'PO MČ 08'!D11</f>
        <v>16327</v>
      </c>
      <c r="E11" s="97">
        <f>'PO HMP 08'!E11+'PO MČ 08'!E11</f>
        <v>270076</v>
      </c>
      <c r="F11" s="97">
        <f>'PO HMP 08'!F11+'PO MČ 08'!F11</f>
        <v>323972</v>
      </c>
      <c r="G11" s="97">
        <f>'PO HMP 08'!G11+'PO MČ 08'!G11</f>
        <v>31</v>
      </c>
      <c r="H11" s="97">
        <f>'PO HMP 08'!H11+'PO MČ 08'!H11</f>
        <v>25</v>
      </c>
      <c r="I11" s="81">
        <f>'PO HMP 08'!I11+'PO MČ 08'!I11</f>
        <v>610431</v>
      </c>
      <c r="J11" s="84">
        <f aca="true" t="shared" si="0" ref="J11:J25">I11+C11</f>
        <v>654499</v>
      </c>
    </row>
    <row r="12" spans="1:10" ht="16.5" customHeight="1">
      <c r="A12" s="22" t="s">
        <v>52</v>
      </c>
      <c r="B12" s="23">
        <v>123</v>
      </c>
      <c r="C12" s="97">
        <f>'PO HMP 08'!C12+'PO MČ 08'!C12</f>
        <v>13</v>
      </c>
      <c r="D12" s="97">
        <f>'PO HMP 08'!D12+'PO MČ 08'!D12</f>
        <v>0</v>
      </c>
      <c r="E12" s="97">
        <f>'PO HMP 08'!E12+'PO MČ 08'!E12</f>
        <v>0</v>
      </c>
      <c r="F12" s="97">
        <f>'PO HMP 08'!F12+'PO MČ 08'!F12</f>
        <v>2248</v>
      </c>
      <c r="G12" s="97">
        <f>'PO HMP 08'!G12+'PO MČ 08'!G12</f>
        <v>0</v>
      </c>
      <c r="H12" s="97">
        <f>'PO HMP 08'!H12+'PO MČ 08'!H12</f>
        <v>0</v>
      </c>
      <c r="I12" s="81">
        <f>'PO HMP 08'!I12+'PO MČ 08'!I12</f>
        <v>2248</v>
      </c>
      <c r="J12" s="84">
        <f t="shared" si="0"/>
        <v>2261</v>
      </c>
    </row>
    <row r="13" spans="1:10" ht="16.5" customHeight="1">
      <c r="A13" s="22" t="s">
        <v>59</v>
      </c>
      <c r="B13" s="23">
        <v>124</v>
      </c>
      <c r="C13" s="97">
        <f>'PO HMP 08'!C13+'PO MČ 08'!C13</f>
        <v>0</v>
      </c>
      <c r="D13" s="97">
        <f>'PO HMP 08'!D13+'PO MČ 08'!D13</f>
        <v>0</v>
      </c>
      <c r="E13" s="97">
        <f>'PO HMP 08'!E13+'PO MČ 08'!E13</f>
        <v>0</v>
      </c>
      <c r="F13" s="97">
        <f>'PO HMP 08'!F13+'PO MČ 08'!F13</f>
        <v>0</v>
      </c>
      <c r="G13" s="97">
        <f>'PO HMP 08'!G13+'PO MČ 08'!G13</f>
        <v>0</v>
      </c>
      <c r="H13" s="97">
        <f>'PO HMP 08'!H13+'PO MČ 08'!H13</f>
        <v>0</v>
      </c>
      <c r="I13" s="81">
        <f>'PO HMP 08'!I13+'PO MČ 08'!I13</f>
        <v>0</v>
      </c>
      <c r="J13" s="84">
        <f t="shared" si="0"/>
        <v>0</v>
      </c>
    </row>
    <row r="14" spans="1:10" ht="16.5" customHeight="1">
      <c r="A14" s="22" t="s">
        <v>22</v>
      </c>
      <c r="B14" s="23">
        <v>131</v>
      </c>
      <c r="C14" s="97">
        <f>'PO HMP 08'!C14+'PO MČ 08'!C14</f>
        <v>1366</v>
      </c>
      <c r="D14" s="97">
        <f>'PO HMP 08'!D14+'PO MČ 08'!D14</f>
        <v>518428</v>
      </c>
      <c r="E14" s="97">
        <f>'PO HMP 08'!E14+'PO MČ 08'!E14</f>
        <v>3759</v>
      </c>
      <c r="F14" s="97">
        <f>'PO HMP 08'!F14+'PO MČ 08'!F14</f>
        <v>0</v>
      </c>
      <c r="G14" s="97">
        <f>'PO HMP 08'!G14+'PO MČ 08'!G14</f>
        <v>720</v>
      </c>
      <c r="H14" s="97">
        <f>'PO HMP 08'!H14+'PO MČ 08'!H14</f>
        <v>0</v>
      </c>
      <c r="I14" s="81">
        <f>'PO HMP 08'!I14+'PO MČ 08'!I14</f>
        <v>522907</v>
      </c>
      <c r="J14" s="84">
        <f t="shared" si="0"/>
        <v>524273</v>
      </c>
    </row>
    <row r="15" spans="1:10" ht="16.5" customHeight="1">
      <c r="A15" s="22" t="s">
        <v>53</v>
      </c>
      <c r="B15" s="23">
        <v>140</v>
      </c>
      <c r="C15" s="97">
        <f>'PO HMP 08'!C15+'PO MČ 08'!C15</f>
        <v>423</v>
      </c>
      <c r="D15" s="97">
        <f>'PO HMP 08'!D15+'PO MČ 08'!D15</f>
        <v>42772</v>
      </c>
      <c r="E15" s="97">
        <f>'PO HMP 08'!E15+'PO MČ 08'!E15</f>
        <v>6843</v>
      </c>
      <c r="F15" s="97">
        <f>'PO HMP 08'!F15+'PO MČ 08'!F15</f>
        <v>15028</v>
      </c>
      <c r="G15" s="97">
        <f>'PO HMP 08'!G15+'PO MČ 08'!G15</f>
        <v>7655</v>
      </c>
      <c r="H15" s="97">
        <f>'PO HMP 08'!H15+'PO MČ 08'!H15</f>
        <v>0</v>
      </c>
      <c r="I15" s="81">
        <f>'PO HMP 08'!I15+'PO MČ 08'!I15</f>
        <v>72298</v>
      </c>
      <c r="J15" s="84">
        <f t="shared" si="0"/>
        <v>72721</v>
      </c>
    </row>
    <row r="16" spans="1:10" ht="16.5" customHeight="1">
      <c r="A16" s="22" t="s">
        <v>62</v>
      </c>
      <c r="B16" s="23">
        <v>141</v>
      </c>
      <c r="C16" s="97">
        <f>'PO HMP 08'!C16+'PO MČ 08'!C16</f>
        <v>565</v>
      </c>
      <c r="D16" s="97">
        <f>'PO HMP 08'!D16+'PO MČ 08'!D16</f>
        <v>396296</v>
      </c>
      <c r="E16" s="97">
        <f>'PO HMP 08'!E16+'PO MČ 08'!E16</f>
        <v>43594</v>
      </c>
      <c r="F16" s="97">
        <f>'PO HMP 08'!F16+'PO MČ 08'!F16</f>
        <v>31198</v>
      </c>
      <c r="G16" s="97">
        <f>'PO HMP 08'!G16+'PO MČ 08'!G16</f>
        <v>10889</v>
      </c>
      <c r="H16" s="97">
        <f>'PO HMP 08'!H16+'PO MČ 08'!H16</f>
        <v>0</v>
      </c>
      <c r="I16" s="81">
        <f>'PO HMP 08'!I16+'PO MČ 08'!I16</f>
        <v>481977</v>
      </c>
      <c r="J16" s="84">
        <f t="shared" si="0"/>
        <v>482542</v>
      </c>
    </row>
    <row r="17" spans="1:10" ht="16.5" customHeight="1">
      <c r="A17" s="22" t="s">
        <v>23</v>
      </c>
      <c r="B17" s="23">
        <v>142</v>
      </c>
      <c r="C17" s="97">
        <f>'PO HMP 08'!C17+'PO MČ 08'!C17</f>
        <v>0</v>
      </c>
      <c r="D17" s="97">
        <f>'PO HMP 08'!D17+'PO MČ 08'!D17</f>
        <v>0</v>
      </c>
      <c r="E17" s="97">
        <f>'PO HMP 08'!E17+'PO MČ 08'!E17</f>
        <v>0</v>
      </c>
      <c r="F17" s="97">
        <f>'PO HMP 08'!F17+'PO MČ 08'!F17</f>
        <v>565</v>
      </c>
      <c r="G17" s="97">
        <f>'PO HMP 08'!G17+'PO MČ 08'!G17</f>
        <v>0</v>
      </c>
      <c r="H17" s="97">
        <f>'PO HMP 08'!H17+'PO MČ 08'!H17</f>
        <v>0</v>
      </c>
      <c r="I17" s="81">
        <f>'PO HMP 08'!I17+'PO MČ 08'!I17</f>
        <v>565</v>
      </c>
      <c r="J17" s="84">
        <f t="shared" si="0"/>
        <v>565</v>
      </c>
    </row>
    <row r="18" spans="1:10" ht="16.5" customHeight="1">
      <c r="A18" s="22" t="s">
        <v>63</v>
      </c>
      <c r="B18" s="23">
        <v>143</v>
      </c>
      <c r="C18" s="97">
        <f>'PO HMP 08'!C18+'PO MČ 08'!C18</f>
        <v>0</v>
      </c>
      <c r="D18" s="97">
        <f>'PO HMP 08'!D18+'PO MČ 08'!D18</f>
        <v>0</v>
      </c>
      <c r="E18" s="97">
        <f>'PO HMP 08'!E18+'PO MČ 08'!E18</f>
        <v>0</v>
      </c>
      <c r="F18" s="97">
        <f>'PO HMP 08'!F18+'PO MČ 08'!F18</f>
        <v>0</v>
      </c>
      <c r="G18" s="97">
        <f>'PO HMP 08'!G18+'PO MČ 08'!G18</f>
        <v>0</v>
      </c>
      <c r="H18" s="97">
        <f>'PO HMP 08'!H18+'PO MČ 08'!H18</f>
        <v>0</v>
      </c>
      <c r="I18" s="81">
        <f>'PO HMP 08'!I18+'PO MČ 08'!I18</f>
        <v>0</v>
      </c>
      <c r="J18" s="84">
        <f t="shared" si="0"/>
        <v>0</v>
      </c>
    </row>
    <row r="19" spans="1:10" ht="16.5" customHeight="1">
      <c r="A19" s="22" t="s">
        <v>54</v>
      </c>
      <c r="B19" s="23">
        <v>144</v>
      </c>
      <c r="C19" s="97">
        <f>'PO HMP 08'!C19+'PO MČ 08'!C19</f>
        <v>0</v>
      </c>
      <c r="D19" s="97">
        <f>'PO HMP 08'!D19+'PO MČ 08'!D19</f>
        <v>80179</v>
      </c>
      <c r="E19" s="97">
        <f>'PO HMP 08'!E19+'PO MČ 08'!E19</f>
        <v>14277</v>
      </c>
      <c r="F19" s="97">
        <f>'PO HMP 08'!F19+'PO MČ 08'!F19</f>
        <v>1124</v>
      </c>
      <c r="G19" s="97">
        <f>'PO HMP 08'!G19+'PO MČ 08'!G19</f>
        <v>2018</v>
      </c>
      <c r="H19" s="97">
        <f>'PO HMP 08'!H19+'PO MČ 08'!H19</f>
        <v>0</v>
      </c>
      <c r="I19" s="81">
        <f>'PO HMP 08'!I19+'PO MČ 08'!I19</f>
        <v>97598</v>
      </c>
      <c r="J19" s="84">
        <f t="shared" si="0"/>
        <v>97598</v>
      </c>
    </row>
    <row r="20" spans="1:10" ht="16.5" customHeight="1">
      <c r="A20" s="22" t="s">
        <v>24</v>
      </c>
      <c r="B20" s="23">
        <v>151</v>
      </c>
      <c r="C20" s="97">
        <f>'PO HMP 08'!C20+'PO MČ 08'!C20</f>
        <v>217</v>
      </c>
      <c r="D20" s="97">
        <f>'PO HMP 08'!D20+'PO MČ 08'!D20</f>
        <v>0</v>
      </c>
      <c r="E20" s="97">
        <f>'PO HMP 08'!E20+'PO MČ 08'!E20</f>
        <v>2071</v>
      </c>
      <c r="F20" s="97">
        <f>'PO HMP 08'!F20+'PO MČ 08'!F20</f>
        <v>8751</v>
      </c>
      <c r="G20" s="97">
        <f>'PO HMP 08'!G20+'PO MČ 08'!G20</f>
        <v>0</v>
      </c>
      <c r="H20" s="97">
        <f>'PO HMP 08'!H20+'PO MČ 08'!H20</f>
        <v>48.4</v>
      </c>
      <c r="I20" s="81">
        <f>'PO HMP 08'!I20+'PO MČ 08'!I20</f>
        <v>10870.4</v>
      </c>
      <c r="J20" s="84">
        <f t="shared" si="0"/>
        <v>11087.4</v>
      </c>
    </row>
    <row r="21" spans="1:10" ht="16.5" customHeight="1">
      <c r="A21" s="22" t="s">
        <v>25</v>
      </c>
      <c r="B21" s="23">
        <v>161</v>
      </c>
      <c r="C21" s="97">
        <f>'PO HMP 08'!C21+'PO MČ 08'!C21</f>
        <v>0</v>
      </c>
      <c r="D21" s="97">
        <f>'PO HMP 08'!D21+'PO MČ 08'!D21</f>
        <v>0</v>
      </c>
      <c r="E21" s="97">
        <f>'PO HMP 08'!E21+'PO MČ 08'!E21</f>
        <v>0</v>
      </c>
      <c r="F21" s="97">
        <f>'PO HMP 08'!F21+'PO MČ 08'!F21</f>
        <v>0</v>
      </c>
      <c r="G21" s="97">
        <f>'PO HMP 08'!G21+'PO MČ 08'!G21</f>
        <v>0</v>
      </c>
      <c r="H21" s="97">
        <f>'PO HMP 08'!H21+'PO MČ 08'!H21</f>
        <v>1</v>
      </c>
      <c r="I21" s="81">
        <f>'PO HMP 08'!I21+'PO MČ 08'!I21</f>
        <v>1</v>
      </c>
      <c r="J21" s="84">
        <f t="shared" si="0"/>
        <v>1</v>
      </c>
    </row>
    <row r="22" spans="1:10" s="14" customFormat="1" ht="16.5" customHeight="1">
      <c r="A22" s="22" t="s">
        <v>26</v>
      </c>
      <c r="B22" s="23">
        <v>171</v>
      </c>
      <c r="C22" s="97">
        <f>'PO HMP 08'!C22+'PO MČ 08'!C22</f>
        <v>58188</v>
      </c>
      <c r="D22" s="97">
        <f>'PO HMP 08'!D22+'PO MČ 08'!D22</f>
        <v>176006</v>
      </c>
      <c r="E22" s="97">
        <f>'PO HMP 08'!E22+'PO MČ 08'!E22</f>
        <v>161876</v>
      </c>
      <c r="F22" s="97">
        <f>'PO HMP 08'!F22+'PO MČ 08'!F22</f>
        <v>147739</v>
      </c>
      <c r="G22" s="97">
        <f>'PO HMP 08'!G22+'PO MČ 08'!G22</f>
        <v>31044</v>
      </c>
      <c r="H22" s="97">
        <f>'PO HMP 08'!H22+'PO MČ 08'!H22</f>
        <v>46</v>
      </c>
      <c r="I22" s="81">
        <f>'PO HMP 08'!I22+'PO MČ 08'!I22</f>
        <v>516711</v>
      </c>
      <c r="J22" s="84">
        <f t="shared" si="0"/>
        <v>574899</v>
      </c>
    </row>
    <row r="23" spans="1:10" ht="16.5" customHeight="1">
      <c r="A23" s="22" t="s">
        <v>27</v>
      </c>
      <c r="B23" s="23">
        <v>172</v>
      </c>
      <c r="C23" s="97">
        <f>'PO HMP 08'!C23+'PO MČ 08'!C23</f>
        <v>40</v>
      </c>
      <c r="D23" s="97">
        <f>'PO HMP 08'!D23+'PO MČ 08'!D23</f>
        <v>0</v>
      </c>
      <c r="E23" s="97">
        <f>'PO HMP 08'!E23+'PO MČ 08'!E23</f>
        <v>420</v>
      </c>
      <c r="F23" s="97">
        <f>'PO HMP 08'!F23+'PO MČ 08'!F23</f>
        <v>1083</v>
      </c>
      <c r="G23" s="97">
        <f>'PO HMP 08'!G23+'PO MČ 08'!G23</f>
        <v>369</v>
      </c>
      <c r="H23" s="97">
        <f>'PO HMP 08'!H23+'PO MČ 08'!H23</f>
        <v>91</v>
      </c>
      <c r="I23" s="81">
        <f>'PO HMP 08'!I23+'PO MČ 08'!I23</f>
        <v>1963</v>
      </c>
      <c r="J23" s="84">
        <f t="shared" si="0"/>
        <v>2003</v>
      </c>
    </row>
    <row r="24" spans="1:10" ht="27.75" customHeight="1">
      <c r="A24" s="88" t="s">
        <v>60</v>
      </c>
      <c r="B24" s="23">
        <v>181</v>
      </c>
      <c r="C24" s="97">
        <f>'PO HMP 08'!C24+'PO MČ 08'!C24</f>
        <v>0</v>
      </c>
      <c r="D24" s="97">
        <f>'PO HMP 08'!D24+'PO MČ 08'!D24</f>
        <v>0</v>
      </c>
      <c r="E24" s="97">
        <f>'PO HMP 08'!E24+'PO MČ 08'!E24</f>
        <v>0</v>
      </c>
      <c r="F24" s="97">
        <f>'PO HMP 08'!F24+'PO MČ 08'!F24</f>
        <v>0</v>
      </c>
      <c r="G24" s="97">
        <f>'PO HMP 08'!G24+'PO MČ 08'!G24</f>
        <v>0</v>
      </c>
      <c r="H24" s="97">
        <f>'PO HMP 08'!H24+'PO MČ 08'!H24</f>
        <v>0</v>
      </c>
      <c r="I24" s="81">
        <f>'PO HMP 08'!I24+'PO MČ 08'!I24</f>
        <v>0</v>
      </c>
      <c r="J24" s="84">
        <f t="shared" si="0"/>
        <v>0</v>
      </c>
    </row>
    <row r="25" spans="1:10" ht="16.5" customHeight="1">
      <c r="A25" s="22" t="s">
        <v>28</v>
      </c>
      <c r="B25" s="23">
        <v>191</v>
      </c>
      <c r="C25" s="97">
        <f>'PO HMP 08'!C25+'PO MČ 08'!C25</f>
        <v>513</v>
      </c>
      <c r="D25" s="97">
        <f>'PO HMP 08'!D25+'PO MČ 08'!D25</f>
        <v>27247</v>
      </c>
      <c r="E25" s="97">
        <f>'PO HMP 08'!E25+'PO MČ 08'!E25</f>
        <v>6698</v>
      </c>
      <c r="F25" s="97">
        <f>'PO HMP 08'!F25+'PO MČ 08'!F25</f>
        <v>8047</v>
      </c>
      <c r="G25" s="97">
        <f>'PO HMP 08'!G25+'PO MČ 08'!G25</f>
        <v>1307</v>
      </c>
      <c r="H25" s="97">
        <f>'PO HMP 08'!H25+'PO MČ 08'!H25</f>
        <v>0</v>
      </c>
      <c r="I25" s="81">
        <f>'PO HMP 08'!I25+'PO MČ 08'!I25</f>
        <v>43299</v>
      </c>
      <c r="J25" s="84">
        <f t="shared" si="0"/>
        <v>43812</v>
      </c>
    </row>
    <row r="26" spans="1:10" ht="16.5" customHeight="1" thickBot="1">
      <c r="A26" s="22"/>
      <c r="B26" s="23"/>
      <c r="C26" s="83" t="s">
        <v>11</v>
      </c>
      <c r="D26" s="102" t="s">
        <v>11</v>
      </c>
      <c r="E26" s="25" t="s">
        <v>11</v>
      </c>
      <c r="F26" s="25" t="s">
        <v>11</v>
      </c>
      <c r="G26" s="25" t="s">
        <v>11</v>
      </c>
      <c r="H26" s="25" t="s">
        <v>11</v>
      </c>
      <c r="I26" s="83" t="s">
        <v>11</v>
      </c>
      <c r="J26" s="84" t="s">
        <v>11</v>
      </c>
    </row>
    <row r="27" spans="1:10" ht="16.5" customHeight="1" thickBot="1">
      <c r="A27" s="17" t="s">
        <v>44</v>
      </c>
      <c r="B27" s="18"/>
      <c r="C27" s="86">
        <f aca="true" t="shared" si="1" ref="C27:I27">SUM(C10:C26)</f>
        <v>106459</v>
      </c>
      <c r="D27" s="103">
        <f t="shared" si="1"/>
        <v>1526061</v>
      </c>
      <c r="E27" s="20">
        <f t="shared" si="1"/>
        <v>510397</v>
      </c>
      <c r="F27" s="20">
        <f t="shared" si="1"/>
        <v>540711</v>
      </c>
      <c r="G27" s="20">
        <f t="shared" si="1"/>
        <v>54033</v>
      </c>
      <c r="H27" s="20">
        <f t="shared" si="1"/>
        <v>211.4</v>
      </c>
      <c r="I27" s="79">
        <f t="shared" si="1"/>
        <v>2631413.4</v>
      </c>
      <c r="J27" s="80">
        <f>C27+I27</f>
        <v>2737872.4</v>
      </c>
    </row>
    <row r="28" spans="1:10" ht="16.5" customHeight="1">
      <c r="A28" s="22"/>
      <c r="B28" s="23"/>
      <c r="C28" s="83" t="s">
        <v>50</v>
      </c>
      <c r="D28" s="102" t="s">
        <v>11</v>
      </c>
      <c r="E28" s="25" t="s">
        <v>11</v>
      </c>
      <c r="F28" s="25" t="s">
        <v>11</v>
      </c>
      <c r="G28" s="25" t="s">
        <v>11</v>
      </c>
      <c r="H28" s="25" t="s">
        <v>11</v>
      </c>
      <c r="I28" s="83" t="s">
        <v>11</v>
      </c>
      <c r="J28" s="84" t="s">
        <v>11</v>
      </c>
    </row>
    <row r="29" spans="1:10" ht="16.5" customHeight="1">
      <c r="A29" s="22" t="s">
        <v>30</v>
      </c>
      <c r="B29" s="23">
        <v>311</v>
      </c>
      <c r="C29" s="97">
        <f>'PO HMP 08'!C29+'PO MČ 08'!C29</f>
        <v>10378</v>
      </c>
      <c r="D29" s="97">
        <f>'PO HMP 08'!D29+'PO MČ 08'!D29</f>
        <v>5904</v>
      </c>
      <c r="E29" s="97">
        <f>'PO HMP 08'!E29+'PO MČ 08'!E29</f>
        <v>149864</v>
      </c>
      <c r="F29" s="97">
        <f>'PO HMP 08'!F29+'PO MČ 08'!F29</f>
        <v>160309</v>
      </c>
      <c r="G29" s="97">
        <f>'PO HMP 08'!G29+'PO MČ 08'!G29</f>
        <v>0</v>
      </c>
      <c r="H29" s="97">
        <f>'PO HMP 08'!H29+'PO MČ 08'!H29</f>
        <v>2</v>
      </c>
      <c r="I29" s="81">
        <f>'PO HMP 08'!I29+'PO MČ 08'!I29</f>
        <v>316079</v>
      </c>
      <c r="J29" s="84">
        <f>I29+C29</f>
        <v>326457</v>
      </c>
    </row>
    <row r="30" spans="1:10" ht="16.5" customHeight="1">
      <c r="A30" s="22" t="s">
        <v>31</v>
      </c>
      <c r="B30" s="23">
        <v>321</v>
      </c>
      <c r="C30" s="97">
        <f>'PO HMP 08'!C30+'PO MČ 08'!C30</f>
        <v>0</v>
      </c>
      <c r="D30" s="97">
        <f>'PO HMP 08'!D30+'PO MČ 08'!D30</f>
        <v>0</v>
      </c>
      <c r="E30" s="97">
        <f>'PO HMP 08'!E30+'PO MČ 08'!E30</f>
        <v>31257</v>
      </c>
      <c r="F30" s="97">
        <f>'PO HMP 08'!F30+'PO MČ 08'!F30</f>
        <v>1950</v>
      </c>
      <c r="G30" s="97">
        <f>'PO HMP 08'!G30+'PO MČ 08'!G30</f>
        <v>0</v>
      </c>
      <c r="H30" s="97">
        <f>'PO HMP 08'!H30+'PO MČ 08'!H30</f>
        <v>0</v>
      </c>
      <c r="I30" s="81">
        <f>'PO HMP 08'!I30+'PO MČ 08'!I30</f>
        <v>33207</v>
      </c>
      <c r="J30" s="84">
        <f aca="true" t="shared" si="2" ref="J30:J42">I30+C30</f>
        <v>33207</v>
      </c>
    </row>
    <row r="31" spans="1:10" ht="16.5" customHeight="1">
      <c r="A31" s="22" t="s">
        <v>61</v>
      </c>
      <c r="B31" s="23">
        <v>324</v>
      </c>
      <c r="C31" s="97">
        <f>'PO HMP 08'!C31+'PO MČ 08'!C31</f>
        <v>0</v>
      </c>
      <c r="D31" s="97">
        <f>'PO HMP 08'!D31+'PO MČ 08'!D31</f>
        <v>0</v>
      </c>
      <c r="E31" s="97">
        <f>'PO HMP 08'!E31+'PO MČ 08'!E31</f>
        <v>0</v>
      </c>
      <c r="F31" s="97">
        <f>'PO HMP 08'!F31+'PO MČ 08'!F31</f>
        <v>0</v>
      </c>
      <c r="G31" s="97">
        <f>'PO HMP 08'!G31+'PO MČ 08'!G31</f>
        <v>0</v>
      </c>
      <c r="H31" s="97">
        <f>'PO HMP 08'!H31+'PO MČ 08'!H31</f>
        <v>0</v>
      </c>
      <c r="I31" s="81">
        <f>'PO HMP 08'!I31+'PO MČ 08'!I31</f>
        <v>0</v>
      </c>
      <c r="J31" s="84">
        <f t="shared" si="2"/>
        <v>0</v>
      </c>
    </row>
    <row r="32" spans="1:10" ht="16.5" customHeight="1">
      <c r="A32" s="22" t="s">
        <v>55</v>
      </c>
      <c r="B32" s="23">
        <v>340</v>
      </c>
      <c r="C32" s="97">
        <f>'PO HMP 08'!C32+'PO MČ 08'!C32</f>
        <v>98</v>
      </c>
      <c r="D32" s="97">
        <f>'PO HMP 08'!D32+'PO MČ 08'!D32</f>
        <v>0</v>
      </c>
      <c r="E32" s="97">
        <f>'PO HMP 08'!E32+'PO MČ 08'!E32</f>
        <v>2780</v>
      </c>
      <c r="F32" s="97">
        <f>'PO HMP 08'!F32+'PO MČ 08'!F32</f>
        <v>4365</v>
      </c>
      <c r="G32" s="97">
        <f>'PO HMP 08'!G32+'PO MČ 08'!G32</f>
        <v>0</v>
      </c>
      <c r="H32" s="97">
        <f>'PO HMP 08'!H32+'PO MČ 08'!H32</f>
        <v>0</v>
      </c>
      <c r="I32" s="81">
        <f>'PO HMP 08'!I32+'PO MČ 08'!I32</f>
        <v>7145</v>
      </c>
      <c r="J32" s="84">
        <f t="shared" si="2"/>
        <v>7243</v>
      </c>
    </row>
    <row r="33" spans="1:10" ht="16.5" customHeight="1">
      <c r="A33" s="22" t="s">
        <v>64</v>
      </c>
      <c r="B33" s="23">
        <v>341</v>
      </c>
      <c r="C33" s="97">
        <f>'PO HMP 08'!C33+'PO MČ 08'!C33</f>
        <v>0</v>
      </c>
      <c r="D33" s="97">
        <f>'PO HMP 08'!D33+'PO MČ 08'!D33</f>
        <v>205817</v>
      </c>
      <c r="E33" s="97">
        <f>'PO HMP 08'!E33+'PO MČ 08'!E33</f>
        <v>694</v>
      </c>
      <c r="F33" s="97">
        <f>'PO HMP 08'!F33+'PO MČ 08'!F33</f>
        <v>1056</v>
      </c>
      <c r="G33" s="97">
        <f>'PO HMP 08'!G33+'PO MČ 08'!G33</f>
        <v>14006</v>
      </c>
      <c r="H33" s="97">
        <f>'PO HMP 08'!H33+'PO MČ 08'!H33</f>
        <v>0</v>
      </c>
      <c r="I33" s="81">
        <f>'PO HMP 08'!I33+'PO MČ 08'!I33</f>
        <v>221573</v>
      </c>
      <c r="J33" s="84">
        <f t="shared" si="2"/>
        <v>221573</v>
      </c>
    </row>
    <row r="34" spans="1:10" ht="16.5" customHeight="1">
      <c r="A34" s="22" t="s">
        <v>32</v>
      </c>
      <c r="B34" s="23">
        <v>342</v>
      </c>
      <c r="C34" s="97">
        <f>'PO HMP 08'!C34+'PO MČ 08'!C34</f>
        <v>0</v>
      </c>
      <c r="D34" s="97">
        <f>'PO HMP 08'!D34+'PO MČ 08'!D34</f>
        <v>46502</v>
      </c>
      <c r="E34" s="97">
        <f>'PO HMP 08'!E34+'PO MČ 08'!E34</f>
        <v>487</v>
      </c>
      <c r="F34" s="97">
        <f>'PO HMP 08'!F34+'PO MČ 08'!F34</f>
        <v>393</v>
      </c>
      <c r="G34" s="97">
        <f>'PO HMP 08'!G34+'PO MČ 08'!G34</f>
        <v>3162</v>
      </c>
      <c r="H34" s="97">
        <f>'PO HMP 08'!H34+'PO MČ 08'!H34</f>
        <v>0</v>
      </c>
      <c r="I34" s="81">
        <f>'PO HMP 08'!I34+'PO MČ 08'!I34</f>
        <v>50544</v>
      </c>
      <c r="J34" s="84">
        <f t="shared" si="2"/>
        <v>50544</v>
      </c>
    </row>
    <row r="35" spans="1:10" ht="16.5" customHeight="1">
      <c r="A35" s="22" t="s">
        <v>65</v>
      </c>
      <c r="B35" s="23">
        <v>343</v>
      </c>
      <c r="C35" s="97">
        <f>'PO HMP 08'!C35+'PO MČ 08'!C35</f>
        <v>0</v>
      </c>
      <c r="D35" s="97">
        <f>'PO HMP 08'!D35+'PO MČ 08'!D35</f>
        <v>0</v>
      </c>
      <c r="E35" s="97">
        <f>'PO HMP 08'!E35+'PO MČ 08'!E35</f>
        <v>0</v>
      </c>
      <c r="F35" s="97">
        <f>'PO HMP 08'!F35+'PO MČ 08'!F35</f>
        <v>0</v>
      </c>
      <c r="G35" s="97">
        <f>'PO HMP 08'!G35+'PO MČ 08'!G35</f>
        <v>0</v>
      </c>
      <c r="H35" s="97">
        <f>'PO HMP 08'!H35+'PO MČ 08'!H35</f>
        <v>0</v>
      </c>
      <c r="I35" s="81">
        <f>'PO HMP 08'!I35+'PO MČ 08'!I35</f>
        <v>0</v>
      </c>
      <c r="J35" s="84">
        <f t="shared" si="2"/>
        <v>0</v>
      </c>
    </row>
    <row r="36" spans="1:10" ht="16.5" customHeight="1">
      <c r="A36" s="22" t="s">
        <v>56</v>
      </c>
      <c r="B36" s="23">
        <v>344</v>
      </c>
      <c r="C36" s="97">
        <f>'PO HMP 08'!C36+'PO MČ 08'!C36</f>
        <v>0</v>
      </c>
      <c r="D36" s="97">
        <f>'PO HMP 08'!D36+'PO MČ 08'!D36</f>
        <v>317</v>
      </c>
      <c r="E36" s="97">
        <f>'PO HMP 08'!E36+'PO MČ 08'!E36</f>
        <v>504</v>
      </c>
      <c r="F36" s="97">
        <f>'PO HMP 08'!F36+'PO MČ 08'!F36</f>
        <v>0</v>
      </c>
      <c r="G36" s="97">
        <f>'PO HMP 08'!G36+'PO MČ 08'!G36</f>
        <v>3111</v>
      </c>
      <c r="H36" s="97">
        <f>'PO HMP 08'!H36+'PO MČ 08'!H36</f>
        <v>0</v>
      </c>
      <c r="I36" s="81">
        <f>'PO HMP 08'!I36+'PO MČ 08'!I36</f>
        <v>3932</v>
      </c>
      <c r="J36" s="84">
        <f t="shared" si="2"/>
        <v>3932</v>
      </c>
    </row>
    <row r="37" spans="1:10" ht="16.5" customHeight="1">
      <c r="A37" s="22" t="s">
        <v>33</v>
      </c>
      <c r="B37" s="23">
        <v>351</v>
      </c>
      <c r="C37" s="97">
        <f>'PO HMP 08'!C37+'PO MČ 08'!C37</f>
        <v>0</v>
      </c>
      <c r="D37" s="97">
        <f>'PO HMP 08'!D37+'PO MČ 08'!D37</f>
        <v>0</v>
      </c>
      <c r="E37" s="97">
        <f>'PO HMP 08'!E37+'PO MČ 08'!E37</f>
        <v>0</v>
      </c>
      <c r="F37" s="97">
        <f>'PO HMP 08'!F37+'PO MČ 08'!F37</f>
        <v>0</v>
      </c>
      <c r="G37" s="97">
        <f>'PO HMP 08'!G37+'PO MČ 08'!G37</f>
        <v>0</v>
      </c>
      <c r="H37" s="97">
        <f>'PO HMP 08'!H37+'PO MČ 08'!H37</f>
        <v>0</v>
      </c>
      <c r="I37" s="81">
        <f>'PO HMP 08'!I37+'PO MČ 08'!I37</f>
        <v>0</v>
      </c>
      <c r="J37" s="84">
        <f t="shared" si="2"/>
        <v>0</v>
      </c>
    </row>
    <row r="38" spans="1:10" ht="16.5" customHeight="1">
      <c r="A38" s="22" t="s">
        <v>25</v>
      </c>
      <c r="B38" s="23">
        <v>361</v>
      </c>
      <c r="C38" s="97">
        <f>'PO HMP 08'!C38+'PO MČ 08'!C38</f>
        <v>0</v>
      </c>
      <c r="D38" s="97">
        <f>'PO HMP 08'!D38+'PO MČ 08'!D38</f>
        <v>0</v>
      </c>
      <c r="E38" s="97">
        <f>'PO HMP 08'!E38+'PO MČ 08'!E38</f>
        <v>0</v>
      </c>
      <c r="F38" s="97">
        <f>'PO HMP 08'!F38+'PO MČ 08'!F38</f>
        <v>0</v>
      </c>
      <c r="G38" s="97">
        <f>'PO HMP 08'!G38+'PO MČ 08'!G38</f>
        <v>0</v>
      </c>
      <c r="H38" s="97">
        <f>'PO HMP 08'!H38+'PO MČ 08'!H38</f>
        <v>0</v>
      </c>
      <c r="I38" s="81">
        <f>'PO HMP 08'!I38+'PO MČ 08'!I38</f>
        <v>0</v>
      </c>
      <c r="J38" s="84">
        <f t="shared" si="2"/>
        <v>0</v>
      </c>
    </row>
    <row r="39" spans="1:10" ht="16.5" customHeight="1">
      <c r="A39" s="22" t="s">
        <v>26</v>
      </c>
      <c r="B39" s="23">
        <v>371</v>
      </c>
      <c r="C39" s="97">
        <f>'PO HMP 08'!C39+'PO MČ 08'!C39</f>
        <v>57912</v>
      </c>
      <c r="D39" s="97">
        <f>'PO HMP 08'!D39+'PO MČ 08'!D39</f>
        <v>175762</v>
      </c>
      <c r="E39" s="97">
        <f>'PO HMP 08'!E39+'PO MČ 08'!E39</f>
        <v>160345</v>
      </c>
      <c r="F39" s="97">
        <f>'PO HMP 08'!F39+'PO MČ 08'!F39</f>
        <v>149868</v>
      </c>
      <c r="G39" s="97">
        <f>'PO HMP 08'!G39+'PO MČ 08'!G39</f>
        <v>49749</v>
      </c>
      <c r="H39" s="97">
        <f>'PO HMP 08'!H39+'PO MČ 08'!H39</f>
        <v>0</v>
      </c>
      <c r="I39" s="81">
        <f>'PO HMP 08'!I39+'PO MČ 08'!I39</f>
        <v>535724</v>
      </c>
      <c r="J39" s="84">
        <f t="shared" si="2"/>
        <v>593636</v>
      </c>
    </row>
    <row r="40" spans="1:10" s="14" customFormat="1" ht="16.5" customHeight="1">
      <c r="A40" s="22" t="s">
        <v>34</v>
      </c>
      <c r="B40" s="23">
        <v>372</v>
      </c>
      <c r="C40" s="97">
        <f>'PO HMP 08'!C40+'PO MČ 08'!C40</f>
        <v>2</v>
      </c>
      <c r="D40" s="97">
        <f>'PO HMP 08'!D40+'PO MČ 08'!D40</f>
        <v>0</v>
      </c>
      <c r="E40" s="97">
        <f>'PO HMP 08'!E40+'PO MČ 08'!E40</f>
        <v>3842</v>
      </c>
      <c r="F40" s="97">
        <f>'PO HMP 08'!F40+'PO MČ 08'!F40</f>
        <v>2291</v>
      </c>
      <c r="G40" s="97">
        <f>'PO HMP 08'!G40+'PO MČ 08'!G40</f>
        <v>0</v>
      </c>
      <c r="H40" s="97">
        <f>'PO HMP 08'!H40+'PO MČ 08'!H40</f>
        <v>0</v>
      </c>
      <c r="I40" s="81">
        <f>'PO HMP 08'!I40+'PO MČ 08'!I40</f>
        <v>6133</v>
      </c>
      <c r="J40" s="84">
        <f t="shared" si="2"/>
        <v>6135</v>
      </c>
    </row>
    <row r="41" spans="1:10" ht="16.5" customHeight="1">
      <c r="A41" s="22" t="s">
        <v>35</v>
      </c>
      <c r="B41" s="23">
        <v>381</v>
      </c>
      <c r="C41" s="97">
        <f>'PO HMP 08'!C41+'PO MČ 08'!C41</f>
        <v>0</v>
      </c>
      <c r="D41" s="97">
        <f>'PO HMP 08'!D41+'PO MČ 08'!D41</f>
        <v>0</v>
      </c>
      <c r="E41" s="97">
        <f>'PO HMP 08'!E41+'PO MČ 08'!E41</f>
        <v>0</v>
      </c>
      <c r="F41" s="97">
        <f>'PO HMP 08'!F41+'PO MČ 08'!F41</f>
        <v>0</v>
      </c>
      <c r="G41" s="97">
        <f>'PO HMP 08'!G41+'PO MČ 08'!G41</f>
        <v>0</v>
      </c>
      <c r="H41" s="97">
        <f>'PO HMP 08'!H41+'PO MČ 08'!H41</f>
        <v>0</v>
      </c>
      <c r="I41" s="81">
        <f>'PO HMP 08'!I41+'PO MČ 08'!I41</f>
        <v>0</v>
      </c>
      <c r="J41" s="84">
        <f t="shared" si="2"/>
        <v>0</v>
      </c>
    </row>
    <row r="42" spans="1:10" s="14" customFormat="1" ht="16.5" customHeight="1">
      <c r="A42" s="22" t="s">
        <v>36</v>
      </c>
      <c r="B42" s="23">
        <v>391</v>
      </c>
      <c r="C42" s="97">
        <f>'PO HMP 08'!C42+'PO MČ 08'!C42</f>
        <v>637</v>
      </c>
      <c r="D42" s="97">
        <f>'PO HMP 08'!D42+'PO MČ 08'!D42</f>
        <v>14471</v>
      </c>
      <c r="E42" s="97">
        <f>'PO HMP 08'!E42+'PO MČ 08'!E42</f>
        <v>3314</v>
      </c>
      <c r="F42" s="97">
        <f>'PO HMP 08'!F42+'PO MČ 08'!F42</f>
        <v>3725</v>
      </c>
      <c r="G42" s="97">
        <f>'PO HMP 08'!G42+'PO MČ 08'!G42</f>
        <v>32062</v>
      </c>
      <c r="H42" s="97">
        <f>'PO HMP 08'!H42+'PO MČ 08'!H42</f>
        <v>28</v>
      </c>
      <c r="I42" s="81">
        <f>'PO HMP 08'!I42+'PO MČ 08'!I42</f>
        <v>53600</v>
      </c>
      <c r="J42" s="84">
        <f t="shared" si="2"/>
        <v>54237</v>
      </c>
    </row>
    <row r="43" spans="1:10" ht="16.5" customHeight="1" thickBot="1">
      <c r="A43" s="22"/>
      <c r="B43" s="23"/>
      <c r="C43" s="83" t="s">
        <v>11</v>
      </c>
      <c r="D43" s="102" t="s">
        <v>11</v>
      </c>
      <c r="E43" s="25" t="s">
        <v>11</v>
      </c>
      <c r="F43" s="25" t="s">
        <v>11</v>
      </c>
      <c r="G43" s="25" t="s">
        <v>11</v>
      </c>
      <c r="H43" s="25" t="s">
        <v>11</v>
      </c>
      <c r="I43" s="83" t="s">
        <v>11</v>
      </c>
      <c r="J43" s="84" t="s">
        <v>11</v>
      </c>
    </row>
    <row r="44" spans="1:10" ht="13.5" thickBot="1">
      <c r="A44" s="17" t="s">
        <v>37</v>
      </c>
      <c r="B44" s="18"/>
      <c r="C44" s="86">
        <f aca="true" t="shared" si="3" ref="C44:I44">SUM(C29:C43)</f>
        <v>69027</v>
      </c>
      <c r="D44" s="103">
        <f t="shared" si="3"/>
        <v>448773</v>
      </c>
      <c r="E44" s="20">
        <f t="shared" si="3"/>
        <v>353087</v>
      </c>
      <c r="F44" s="20">
        <f t="shared" si="3"/>
        <v>323957</v>
      </c>
      <c r="G44" s="20">
        <f t="shared" si="3"/>
        <v>102090</v>
      </c>
      <c r="H44" s="20">
        <f t="shared" si="3"/>
        <v>30</v>
      </c>
      <c r="I44" s="79">
        <f t="shared" si="3"/>
        <v>1227937</v>
      </c>
      <c r="J44" s="80">
        <f>C44+I44</f>
        <v>1296964</v>
      </c>
    </row>
    <row r="45" spans="1:10" ht="13.5" thickBot="1">
      <c r="A45" s="110"/>
      <c r="B45" s="111"/>
      <c r="C45" s="115"/>
      <c r="D45" s="115"/>
      <c r="E45" s="115"/>
      <c r="F45" s="115"/>
      <c r="G45" s="115"/>
      <c r="H45" s="115"/>
      <c r="I45" s="115"/>
      <c r="J45" s="115"/>
    </row>
    <row r="46" spans="1:10" ht="13.5" thickBot="1">
      <c r="A46" s="110" t="s">
        <v>67</v>
      </c>
      <c r="B46" s="111"/>
      <c r="C46" s="112">
        <f>SUM(C8+C27-C44)</f>
        <v>297927</v>
      </c>
      <c r="D46" s="112">
        <f aca="true" t="shared" si="4" ref="D46:J46">SUM(D8+D27-D44)</f>
        <v>16945344</v>
      </c>
      <c r="E46" s="112">
        <f t="shared" si="4"/>
        <v>4509502</v>
      </c>
      <c r="F46" s="112">
        <f t="shared" si="4"/>
        <v>4267254</v>
      </c>
      <c r="G46" s="112">
        <f t="shared" si="4"/>
        <v>2880753</v>
      </c>
      <c r="H46" s="112">
        <f>SUM(H8+H27-H44)</f>
        <v>18986.4</v>
      </c>
      <c r="I46" s="112">
        <f t="shared" si="4"/>
        <v>28621839.4</v>
      </c>
      <c r="J46" s="112">
        <f t="shared" si="4"/>
        <v>28919766.4</v>
      </c>
    </row>
  </sheetData>
  <mergeCells count="2">
    <mergeCell ref="A1:J1"/>
    <mergeCell ref="A2:J2"/>
  </mergeCells>
  <printOptions/>
  <pageMargins left="1.1811023622047245" right="0.7874015748031497" top="0.7874015748031497" bottom="0.7874015748031497" header="0" footer="0"/>
  <pageSetup horizontalDpi="1200" verticalDpi="12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="75" zoomScaleNormal="75" workbookViewId="0" topLeftCell="A2">
      <selection activeCell="A3" sqref="A3:J3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  <col min="11" max="11" width="13.57421875" style="0" customWidth="1"/>
  </cols>
  <sheetData>
    <row r="1" spans="1:10" ht="16.5" customHeight="1" hidden="1">
      <c r="A1" s="34" t="s">
        <v>1</v>
      </c>
      <c r="B1" s="5"/>
      <c r="C1" s="76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48</v>
      </c>
      <c r="J1" s="36" t="s">
        <v>40</v>
      </c>
    </row>
    <row r="2" spans="1:10" ht="25.5" customHeight="1">
      <c r="A2" s="129" t="s">
        <v>66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5.5" customHeight="1" thickBo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7.25" customHeight="1">
      <c r="A4" s="34" t="s">
        <v>1</v>
      </c>
      <c r="B4" s="5"/>
      <c r="C4" s="75" t="s">
        <v>2</v>
      </c>
      <c r="D4" s="76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48</v>
      </c>
      <c r="J4" s="36" t="s">
        <v>40</v>
      </c>
    </row>
    <row r="5" spans="1:10" ht="15.75" customHeight="1">
      <c r="A5" s="37"/>
      <c r="B5" s="10"/>
      <c r="C5" s="77" t="s">
        <v>10</v>
      </c>
      <c r="D5" s="37" t="s">
        <v>11</v>
      </c>
      <c r="E5" s="38" t="s">
        <v>12</v>
      </c>
      <c r="F5" s="38" t="s">
        <v>13</v>
      </c>
      <c r="G5" s="38"/>
      <c r="H5" s="38" t="s">
        <v>41</v>
      </c>
      <c r="I5" s="38" t="s">
        <v>10</v>
      </c>
      <c r="J5" s="39" t="s">
        <v>15</v>
      </c>
    </row>
    <row r="6" spans="1:10" ht="15.75" customHeight="1">
      <c r="A6" s="37"/>
      <c r="B6" s="78"/>
      <c r="C6" s="77" t="s">
        <v>15</v>
      </c>
      <c r="D6" s="37" t="s">
        <v>11</v>
      </c>
      <c r="E6" s="38"/>
      <c r="F6" s="38" t="s">
        <v>10</v>
      </c>
      <c r="G6" s="38"/>
      <c r="H6" s="38" t="s">
        <v>42</v>
      </c>
      <c r="I6" s="38" t="s">
        <v>15</v>
      </c>
      <c r="J6" s="39"/>
    </row>
    <row r="7" spans="1:10" ht="16.5" customHeight="1">
      <c r="A7" s="37"/>
      <c r="B7" s="38"/>
      <c r="C7" s="77" t="s">
        <v>11</v>
      </c>
      <c r="D7" s="37"/>
      <c r="E7" s="38"/>
      <c r="F7" s="38" t="s">
        <v>15</v>
      </c>
      <c r="G7" s="38"/>
      <c r="H7" s="38" t="s">
        <v>11</v>
      </c>
      <c r="I7" s="38" t="s">
        <v>17</v>
      </c>
      <c r="J7" s="39" t="s">
        <v>17</v>
      </c>
    </row>
    <row r="8" spans="1:10" ht="16.5" customHeight="1" thickBot="1">
      <c r="A8" s="37"/>
      <c r="B8" s="40" t="s">
        <v>18</v>
      </c>
      <c r="C8" s="77"/>
      <c r="D8" s="37"/>
      <c r="E8" s="38"/>
      <c r="F8" s="38"/>
      <c r="G8" s="38"/>
      <c r="H8" s="38"/>
      <c r="I8" s="38"/>
      <c r="J8" s="39"/>
    </row>
    <row r="9" spans="1:11" s="14" customFormat="1" ht="16.5" customHeight="1" thickBot="1">
      <c r="A9" s="17" t="s">
        <v>19</v>
      </c>
      <c r="B9" s="18">
        <v>111</v>
      </c>
      <c r="C9" s="79">
        <f>'SOR 200 08'!C8+'PO SUM 08'!C8</f>
        <v>1602869</v>
      </c>
      <c r="D9" s="79">
        <f>'SOR 200 08'!D8+'PO SUM 08'!D8</f>
        <v>178867107</v>
      </c>
      <c r="E9" s="79">
        <f>'SOR 200 08'!E8+'PO SUM 08'!E8</f>
        <v>10321059</v>
      </c>
      <c r="F9" s="79">
        <f>'SOR 200 08'!F8+'PO SUM 08'!F8</f>
        <v>5641478</v>
      </c>
      <c r="G9" s="79">
        <f>'SOR 200 08'!G8+'PO SUM 08'!G8</f>
        <v>52480697</v>
      </c>
      <c r="H9" s="79">
        <f>'SOR 200 08'!H8+'PO SUM 08'!H8</f>
        <v>676515</v>
      </c>
      <c r="I9" s="79">
        <f>'SOR 200 08'!I8+'PO SUM 08'!I8</f>
        <v>247986856</v>
      </c>
      <c r="J9" s="80">
        <f>I9+C9</f>
        <v>249589725</v>
      </c>
      <c r="K9" s="87" t="s">
        <v>11</v>
      </c>
    </row>
    <row r="10" spans="1:10" ht="16.5" customHeight="1">
      <c r="A10" s="22"/>
      <c r="B10" s="23"/>
      <c r="C10" s="83" t="s">
        <v>11</v>
      </c>
      <c r="D10" s="25"/>
      <c r="E10" s="25"/>
      <c r="F10" s="25"/>
      <c r="G10" s="25"/>
      <c r="H10" s="25"/>
      <c r="I10" s="83"/>
      <c r="J10" s="84"/>
    </row>
    <row r="11" spans="1:10" ht="16.5" customHeight="1">
      <c r="A11" s="22" t="s">
        <v>20</v>
      </c>
      <c r="B11" s="23">
        <v>121</v>
      </c>
      <c r="C11" s="83">
        <f>'SOR 200 08'!C10+'PO SUM 08'!C10</f>
        <v>7065</v>
      </c>
      <c r="D11" s="83">
        <f>'SOR 200 08'!D10+'PO SUM 08'!D10</f>
        <v>11905393</v>
      </c>
      <c r="E11" s="83">
        <f>'SOR 200 08'!E10+'PO SUM 08'!E10</f>
        <v>15635</v>
      </c>
      <c r="F11" s="83">
        <f>'SOR 200 08'!F10+'PO SUM 08'!F10</f>
        <v>998</v>
      </c>
      <c r="G11" s="83">
        <f>'SOR 200 08'!G10+'PO SUM 08'!G10</f>
        <v>979</v>
      </c>
      <c r="H11" s="83">
        <f>'SOR 200 08'!H10+'PO SUM 08'!H10</f>
        <v>4755</v>
      </c>
      <c r="I11" s="83">
        <f>'SOR 200 08'!I10+'PO SUM 08'!I10</f>
        <v>11927760</v>
      </c>
      <c r="J11" s="108">
        <f>I11+C11</f>
        <v>11934825</v>
      </c>
    </row>
    <row r="12" spans="1:10" ht="16.5" customHeight="1">
      <c r="A12" s="22" t="s">
        <v>21</v>
      </c>
      <c r="B12" s="23">
        <v>122</v>
      </c>
      <c r="C12" s="83">
        <f>'SOR 200 08'!C11+'PO SUM 08'!C11</f>
        <v>417907</v>
      </c>
      <c r="D12" s="83">
        <f>'SOR 200 08'!D11+'PO SUM 08'!D11</f>
        <v>454181</v>
      </c>
      <c r="E12" s="83">
        <f>'SOR 200 08'!E11+'PO SUM 08'!E11</f>
        <v>982054</v>
      </c>
      <c r="F12" s="83">
        <f>'SOR 200 08'!F11+'PO SUM 08'!F11</f>
        <v>513024</v>
      </c>
      <c r="G12" s="83">
        <f>'SOR 200 08'!G11+'PO SUM 08'!G11</f>
        <v>290741</v>
      </c>
      <c r="H12" s="83">
        <f>'SOR 200 08'!H11+'PO SUM 08'!H11</f>
        <v>2081</v>
      </c>
      <c r="I12" s="83">
        <f>'SOR 200 08'!I11+'PO SUM 08'!I11</f>
        <v>2242081</v>
      </c>
      <c r="J12" s="84">
        <f aca="true" t="shared" si="0" ref="J12:J26">I12+C12</f>
        <v>2659988</v>
      </c>
    </row>
    <row r="13" spans="1:10" ht="16.5" customHeight="1">
      <c r="A13" s="22" t="s">
        <v>52</v>
      </c>
      <c r="B13" s="23">
        <v>123</v>
      </c>
      <c r="C13" s="83">
        <f>'SOR 200 08'!C12+'PO SUM 08'!C12</f>
        <v>25</v>
      </c>
      <c r="D13" s="83">
        <f>'SOR 200 08'!D12+'PO SUM 08'!D12</f>
        <v>475</v>
      </c>
      <c r="E13" s="83">
        <f>'SOR 200 08'!E12+'PO SUM 08'!E12</f>
        <v>189</v>
      </c>
      <c r="F13" s="83">
        <f>'SOR 200 08'!F12+'PO SUM 08'!F12</f>
        <v>2603</v>
      </c>
      <c r="G13" s="83">
        <f>'SOR 200 08'!G12+'PO SUM 08'!G12</f>
        <v>822</v>
      </c>
      <c r="H13" s="83">
        <f>'SOR 200 08'!H12+'PO SUM 08'!H12</f>
        <v>0</v>
      </c>
      <c r="I13" s="83">
        <f>'SOR 200 08'!I12+'PO SUM 08'!I12</f>
        <v>4089</v>
      </c>
      <c r="J13" s="84">
        <f t="shared" si="0"/>
        <v>4114</v>
      </c>
    </row>
    <row r="14" spans="1:10" ht="16.5" customHeight="1">
      <c r="A14" s="22" t="s">
        <v>59</v>
      </c>
      <c r="B14" s="23">
        <v>124</v>
      </c>
      <c r="C14" s="83">
        <f>'SOR 200 08'!C13+'PO SUM 08'!C13</f>
        <v>0</v>
      </c>
      <c r="D14" s="83">
        <f>'SOR 200 08'!D13+'PO SUM 08'!D13</f>
        <v>90</v>
      </c>
      <c r="E14" s="83">
        <f>'SOR 200 08'!E13+'PO SUM 08'!E13</f>
        <v>0</v>
      </c>
      <c r="F14" s="83">
        <f>'SOR 200 08'!F13+'PO SUM 08'!F13</f>
        <v>0</v>
      </c>
      <c r="G14" s="83">
        <f>'SOR 200 08'!G13+'PO SUM 08'!G13</f>
        <v>59233</v>
      </c>
      <c r="H14" s="83">
        <f>'SOR 200 08'!H13+'PO SUM 08'!H13</f>
        <v>0</v>
      </c>
      <c r="I14" s="83">
        <f>'SOR 200 08'!I13+'PO SUM 08'!I13</f>
        <v>59323</v>
      </c>
      <c r="J14" s="84">
        <f t="shared" si="0"/>
        <v>59323</v>
      </c>
    </row>
    <row r="15" spans="1:10" ht="16.5" customHeight="1">
      <c r="A15" s="22" t="s">
        <v>22</v>
      </c>
      <c r="B15" s="23">
        <v>131</v>
      </c>
      <c r="C15" s="83">
        <f>'SOR 200 08'!C14+'PO SUM 08'!C14</f>
        <v>17817</v>
      </c>
      <c r="D15" s="83">
        <f>'SOR 200 08'!D14+'PO SUM 08'!D14</f>
        <v>3488251</v>
      </c>
      <c r="E15" s="83">
        <f>'SOR 200 08'!E14+'PO SUM 08'!E14</f>
        <v>17701</v>
      </c>
      <c r="F15" s="83">
        <f>'SOR 200 08'!F14+'PO SUM 08'!F14</f>
        <v>0</v>
      </c>
      <c r="G15" s="83">
        <f>'SOR 200 08'!G14+'PO SUM 08'!G14</f>
        <v>720</v>
      </c>
      <c r="H15" s="83">
        <f>'SOR 200 08'!H14+'PO SUM 08'!H14</f>
        <v>160</v>
      </c>
      <c r="I15" s="83">
        <f>'SOR 200 08'!I14+'PO SUM 08'!I14</f>
        <v>3506832</v>
      </c>
      <c r="J15" s="84">
        <f t="shared" si="0"/>
        <v>3524649</v>
      </c>
    </row>
    <row r="16" spans="1:10" ht="16.5" customHeight="1">
      <c r="A16" s="22" t="s">
        <v>53</v>
      </c>
      <c r="B16" s="23">
        <v>140</v>
      </c>
      <c r="C16" s="83">
        <f>'SOR 200 08'!C15+'PO SUM 08'!C15</f>
        <v>527</v>
      </c>
      <c r="D16" s="83">
        <f>'SOR 200 08'!D15+'PO SUM 08'!D15</f>
        <v>199088</v>
      </c>
      <c r="E16" s="83">
        <f>'SOR 200 08'!E15+'PO SUM 08'!E15</f>
        <v>16688</v>
      </c>
      <c r="F16" s="83">
        <f>'SOR 200 08'!F15+'PO SUM 08'!F15</f>
        <v>18185</v>
      </c>
      <c r="G16" s="83">
        <f>'SOR 200 08'!G15+'PO SUM 08'!G15</f>
        <v>13775</v>
      </c>
      <c r="H16" s="83">
        <f>'SOR 200 08'!H15+'PO SUM 08'!H15</f>
        <v>0</v>
      </c>
      <c r="I16" s="83">
        <f>'SOR 200 08'!I15+'PO SUM 08'!I15</f>
        <v>247736</v>
      </c>
      <c r="J16" s="84">
        <f t="shared" si="0"/>
        <v>248263</v>
      </c>
    </row>
    <row r="17" spans="1:10" ht="16.5" customHeight="1">
      <c r="A17" s="22" t="s">
        <v>62</v>
      </c>
      <c r="B17" s="23">
        <v>141</v>
      </c>
      <c r="C17" s="83">
        <f>'SOR 200 08'!C16+'PO SUM 08'!C16</f>
        <v>583</v>
      </c>
      <c r="D17" s="83">
        <f>'SOR 200 08'!D16+'PO SUM 08'!D16</f>
        <v>1340108</v>
      </c>
      <c r="E17" s="83">
        <f>'SOR 200 08'!E16+'PO SUM 08'!E16</f>
        <v>67268</v>
      </c>
      <c r="F17" s="83">
        <f>'SOR 200 08'!F16+'PO SUM 08'!F16</f>
        <v>32652</v>
      </c>
      <c r="G17" s="83">
        <f>'SOR 200 08'!G16+'PO SUM 08'!G16</f>
        <v>90819</v>
      </c>
      <c r="H17" s="83">
        <f>'SOR 200 08'!H16+'PO SUM 08'!H16</f>
        <v>0</v>
      </c>
      <c r="I17" s="83">
        <f>'SOR 200 08'!I16+'PO SUM 08'!I16</f>
        <v>1530847</v>
      </c>
      <c r="J17" s="84">
        <f t="shared" si="0"/>
        <v>1531430</v>
      </c>
    </row>
    <row r="18" spans="1:10" ht="16.5" customHeight="1">
      <c r="A18" s="22" t="s">
        <v>23</v>
      </c>
      <c r="B18" s="23">
        <v>142</v>
      </c>
      <c r="C18" s="83">
        <f>'SOR 200 08'!C17+'PO SUM 08'!C17</f>
        <v>6</v>
      </c>
      <c r="D18" s="83">
        <f>'SOR 200 08'!D17+'PO SUM 08'!D17</f>
        <v>23589</v>
      </c>
      <c r="E18" s="83">
        <f>'SOR 200 08'!E17+'PO SUM 08'!E17</f>
        <v>2685</v>
      </c>
      <c r="F18" s="83">
        <f>'SOR 200 08'!F17+'PO SUM 08'!F17</f>
        <v>773</v>
      </c>
      <c r="G18" s="83">
        <f>'SOR 200 08'!G17+'PO SUM 08'!G17</f>
        <v>69291</v>
      </c>
      <c r="H18" s="83">
        <f>'SOR 200 08'!H17+'PO SUM 08'!H17</f>
        <v>19</v>
      </c>
      <c r="I18" s="83">
        <f>'SOR 200 08'!I17+'PO SUM 08'!I17</f>
        <v>96357</v>
      </c>
      <c r="J18" s="84">
        <f t="shared" si="0"/>
        <v>96363</v>
      </c>
    </row>
    <row r="19" spans="1:10" ht="16.5" customHeight="1">
      <c r="A19" s="22" t="s">
        <v>63</v>
      </c>
      <c r="B19" s="23">
        <v>143</v>
      </c>
      <c r="C19" s="83">
        <f>'SOR 200 08'!C18+'PO SUM 08'!C18</f>
        <v>493</v>
      </c>
      <c r="D19" s="83">
        <f>'SOR 200 08'!D18+'PO SUM 08'!D18</f>
        <v>66620</v>
      </c>
      <c r="E19" s="83">
        <f>'SOR 200 08'!E18+'PO SUM 08'!E18</f>
        <v>690</v>
      </c>
      <c r="F19" s="83">
        <f>'SOR 200 08'!F18+'PO SUM 08'!F18</f>
        <v>0</v>
      </c>
      <c r="G19" s="83">
        <f>'SOR 200 08'!G18+'PO SUM 08'!G18</f>
        <v>447400</v>
      </c>
      <c r="H19" s="83">
        <f>'SOR 200 08'!H18+'PO SUM 08'!H18</f>
        <v>0</v>
      </c>
      <c r="I19" s="83">
        <f>'SOR 200 08'!I18+'PO SUM 08'!I18</f>
        <v>514710</v>
      </c>
      <c r="J19" s="84">
        <f t="shared" si="0"/>
        <v>515203</v>
      </c>
    </row>
    <row r="20" spans="1:10" ht="16.5" customHeight="1">
      <c r="A20" s="22" t="s">
        <v>54</v>
      </c>
      <c r="B20" s="23">
        <v>144</v>
      </c>
      <c r="C20" s="83">
        <f>'SOR 200 08'!C19+'PO SUM 08'!C19</f>
        <v>453</v>
      </c>
      <c r="D20" s="83">
        <f>'SOR 200 08'!D19+'PO SUM 08'!D19</f>
        <v>2515082</v>
      </c>
      <c r="E20" s="83">
        <f>'SOR 200 08'!E19+'PO SUM 08'!E19</f>
        <v>25769</v>
      </c>
      <c r="F20" s="83">
        <f>'SOR 200 08'!F19+'PO SUM 08'!F19</f>
        <v>4270</v>
      </c>
      <c r="G20" s="83">
        <f>'SOR 200 08'!G19+'PO SUM 08'!G19</f>
        <v>405776</v>
      </c>
      <c r="H20" s="83">
        <f>'SOR 200 08'!H19+'PO SUM 08'!H19</f>
        <v>0</v>
      </c>
      <c r="I20" s="83">
        <f>'SOR 200 08'!I19+'PO SUM 08'!I19</f>
        <v>2950897</v>
      </c>
      <c r="J20" s="84">
        <f t="shared" si="0"/>
        <v>2951350</v>
      </c>
    </row>
    <row r="21" spans="1:10" ht="16.5" customHeight="1">
      <c r="A21" s="22" t="s">
        <v>24</v>
      </c>
      <c r="B21" s="23">
        <v>151</v>
      </c>
      <c r="C21" s="83">
        <f>'SOR 200 08'!C20+'PO SUM 08'!C20</f>
        <v>217</v>
      </c>
      <c r="D21" s="83">
        <f>'SOR 200 08'!D20+'PO SUM 08'!D20</f>
        <v>46505</v>
      </c>
      <c r="E21" s="83">
        <f>'SOR 200 08'!E20+'PO SUM 08'!E20</f>
        <v>10025</v>
      </c>
      <c r="F21" s="83">
        <f>'SOR 200 08'!F20+'PO SUM 08'!F20</f>
        <v>9436</v>
      </c>
      <c r="G21" s="83">
        <f>'SOR 200 08'!G20+'PO SUM 08'!G20</f>
        <v>79672</v>
      </c>
      <c r="H21" s="83">
        <f>'SOR 200 08'!H20+'PO SUM 08'!H20</f>
        <v>48.4</v>
      </c>
      <c r="I21" s="83">
        <f>'SOR 200 08'!I20+'PO SUM 08'!I20</f>
        <v>145686.4</v>
      </c>
      <c r="J21" s="84">
        <f t="shared" si="0"/>
        <v>145903.4</v>
      </c>
    </row>
    <row r="22" spans="1:10" ht="16.5" customHeight="1">
      <c r="A22" s="22" t="s">
        <v>25</v>
      </c>
      <c r="B22" s="23">
        <v>161</v>
      </c>
      <c r="C22" s="83">
        <f>'SOR 200 08'!C21+'PO SUM 08'!C21</f>
        <v>0</v>
      </c>
      <c r="D22" s="83">
        <f>'SOR 200 08'!D21+'PO SUM 08'!D21</f>
        <v>0</v>
      </c>
      <c r="E22" s="83">
        <f>'SOR 200 08'!E21+'PO SUM 08'!E21</f>
        <v>0</v>
      </c>
      <c r="F22" s="83">
        <f>'SOR 200 08'!F21+'PO SUM 08'!F21</f>
        <v>5</v>
      </c>
      <c r="G22" s="83">
        <f>'SOR 200 08'!G21+'PO SUM 08'!G21</f>
        <v>415</v>
      </c>
      <c r="H22" s="83">
        <f>'SOR 200 08'!H21+'PO SUM 08'!H21</f>
        <v>1</v>
      </c>
      <c r="I22" s="83">
        <f>'SOR 200 08'!I21+'PO SUM 08'!I21</f>
        <v>421</v>
      </c>
      <c r="J22" s="84">
        <f t="shared" si="0"/>
        <v>421</v>
      </c>
    </row>
    <row r="23" spans="1:10" ht="16.5" customHeight="1">
      <c r="A23" s="22" t="s">
        <v>26</v>
      </c>
      <c r="B23" s="23">
        <v>171</v>
      </c>
      <c r="C23" s="83">
        <f>'SOR 200 08'!C22+'PO SUM 08'!C22</f>
        <v>76005</v>
      </c>
      <c r="D23" s="83">
        <f>'SOR 200 08'!D22+'PO SUM 08'!D22</f>
        <v>1837161</v>
      </c>
      <c r="E23" s="83">
        <f>'SOR 200 08'!E22+'PO SUM 08'!E22</f>
        <v>220159</v>
      </c>
      <c r="F23" s="83">
        <f>'SOR 200 08'!F22+'PO SUM 08'!F22</f>
        <v>167528</v>
      </c>
      <c r="G23" s="83">
        <f>'SOR 200 08'!G22+'PO SUM 08'!G22</f>
        <v>300570</v>
      </c>
      <c r="H23" s="83">
        <f>'SOR 200 08'!H22+'PO SUM 08'!H22</f>
        <v>681</v>
      </c>
      <c r="I23" s="83">
        <f>'SOR 200 08'!I22+'PO SUM 08'!I22</f>
        <v>2526099</v>
      </c>
      <c r="J23" s="84">
        <f t="shared" si="0"/>
        <v>2602104</v>
      </c>
    </row>
    <row r="24" spans="1:10" ht="16.5" customHeight="1">
      <c r="A24" s="22" t="s">
        <v>27</v>
      </c>
      <c r="B24" s="23">
        <v>172</v>
      </c>
      <c r="C24" s="83">
        <f>'SOR 200 08'!C23+'PO SUM 08'!C23</f>
        <v>40</v>
      </c>
      <c r="D24" s="83">
        <f>'SOR 200 08'!D23+'PO SUM 08'!D23</f>
        <v>0</v>
      </c>
      <c r="E24" s="83">
        <f>'SOR 200 08'!E23+'PO SUM 08'!E23</f>
        <v>657</v>
      </c>
      <c r="F24" s="83">
        <f>'SOR 200 08'!F23+'PO SUM 08'!F23</f>
        <v>3809</v>
      </c>
      <c r="G24" s="83">
        <f>'SOR 200 08'!G23+'PO SUM 08'!G23</f>
        <v>5202</v>
      </c>
      <c r="H24" s="83">
        <f>'SOR 200 08'!H23+'PO SUM 08'!H23</f>
        <v>91</v>
      </c>
      <c r="I24" s="83">
        <f>'SOR 200 08'!I23+'PO SUM 08'!I23</f>
        <v>9759</v>
      </c>
      <c r="J24" s="84">
        <f t="shared" si="0"/>
        <v>9799</v>
      </c>
    </row>
    <row r="25" spans="1:10" ht="28.5" customHeight="1">
      <c r="A25" s="88" t="s">
        <v>60</v>
      </c>
      <c r="B25" s="23">
        <v>181</v>
      </c>
      <c r="C25" s="83">
        <f>'SOR 200 08'!C24+'PO SUM 08'!C24</f>
        <v>0</v>
      </c>
      <c r="D25" s="83">
        <f>'SOR 200 08'!D24+'PO SUM 08'!D24</f>
        <v>0</v>
      </c>
      <c r="E25" s="83">
        <f>'SOR 200 08'!E24+'PO SUM 08'!E24</f>
        <v>0</v>
      </c>
      <c r="F25" s="83">
        <f>'SOR 200 08'!F24+'PO SUM 08'!F24</f>
        <v>0</v>
      </c>
      <c r="G25" s="83">
        <f>'SOR 200 08'!G24+'PO SUM 08'!G24</f>
        <v>0</v>
      </c>
      <c r="H25" s="83">
        <f>'SOR 200 08'!H24+'PO SUM 08'!H24</f>
        <v>0</v>
      </c>
      <c r="I25" s="83">
        <f>'SOR 200 08'!I24+'PO SUM 08'!I24</f>
        <v>0</v>
      </c>
      <c r="J25" s="84">
        <f t="shared" si="0"/>
        <v>0</v>
      </c>
    </row>
    <row r="26" spans="1:10" ht="16.5" customHeight="1">
      <c r="A26" s="22" t="s">
        <v>28</v>
      </c>
      <c r="B26" s="23">
        <v>191</v>
      </c>
      <c r="C26" s="83">
        <f>'SOR 200 08'!C25+'PO SUM 08'!C25</f>
        <v>4782</v>
      </c>
      <c r="D26" s="83">
        <f>'SOR 200 08'!D25+'PO SUM 08'!D25</f>
        <v>2908845</v>
      </c>
      <c r="E26" s="83">
        <f>'SOR 200 08'!E25+'PO SUM 08'!E25</f>
        <v>10771</v>
      </c>
      <c r="F26" s="83">
        <f>'SOR 200 08'!F25+'PO SUM 08'!F25</f>
        <v>11859</v>
      </c>
      <c r="G26" s="83">
        <f>'SOR 200 08'!G25+'PO SUM 08'!G25</f>
        <v>1827745</v>
      </c>
      <c r="H26" s="83">
        <f>'SOR 200 08'!H25+'PO SUM 08'!H25</f>
        <v>15</v>
      </c>
      <c r="I26" s="83">
        <f>'SOR 200 08'!I25+'PO SUM 08'!I25</f>
        <v>4759235</v>
      </c>
      <c r="J26" s="84">
        <f t="shared" si="0"/>
        <v>4764017</v>
      </c>
    </row>
    <row r="27" spans="1:10" ht="16.5" customHeight="1" thickBot="1">
      <c r="A27" s="22"/>
      <c r="B27" s="23"/>
      <c r="C27" s="83" t="s">
        <v>11</v>
      </c>
      <c r="D27" s="25" t="s">
        <v>11</v>
      </c>
      <c r="E27" s="83"/>
      <c r="F27" s="25" t="s">
        <v>11</v>
      </c>
      <c r="G27" s="25" t="s">
        <v>11</v>
      </c>
      <c r="H27" s="25" t="s">
        <v>11</v>
      </c>
      <c r="I27" s="83" t="s">
        <v>11</v>
      </c>
      <c r="J27" s="84" t="s">
        <v>11</v>
      </c>
    </row>
    <row r="28" spans="1:11" s="14" customFormat="1" ht="16.5" customHeight="1" thickBot="1">
      <c r="A28" s="17" t="s">
        <v>44</v>
      </c>
      <c r="B28" s="18"/>
      <c r="C28" s="86">
        <f aca="true" t="shared" si="1" ref="C28:H28">SUM(C11:C27)</f>
        <v>525920</v>
      </c>
      <c r="D28" s="86">
        <f t="shared" si="1"/>
        <v>24785388</v>
      </c>
      <c r="E28" s="86">
        <f t="shared" si="1"/>
        <v>1370291</v>
      </c>
      <c r="F28" s="86">
        <f t="shared" si="1"/>
        <v>765142</v>
      </c>
      <c r="G28" s="86">
        <f t="shared" si="1"/>
        <v>3593160</v>
      </c>
      <c r="H28" s="86">
        <f t="shared" si="1"/>
        <v>7851.4</v>
      </c>
      <c r="I28" s="86">
        <f>SUM(I11:I27)</f>
        <v>30521832.4</v>
      </c>
      <c r="J28" s="80">
        <f>I28+C28</f>
        <v>31047752.4</v>
      </c>
      <c r="K28" s="87" t="s">
        <v>11</v>
      </c>
    </row>
    <row r="29" spans="1:10" ht="16.5" customHeight="1">
      <c r="A29" s="22"/>
      <c r="B29" s="23"/>
      <c r="C29" s="83" t="s">
        <v>11</v>
      </c>
      <c r="D29" s="25" t="s">
        <v>11</v>
      </c>
      <c r="E29" s="25" t="s">
        <v>11</v>
      </c>
      <c r="F29" s="25" t="s">
        <v>11</v>
      </c>
      <c r="G29" s="25" t="s">
        <v>11</v>
      </c>
      <c r="H29" s="25" t="s">
        <v>11</v>
      </c>
      <c r="I29" s="83" t="s">
        <v>11</v>
      </c>
      <c r="J29" s="84" t="s">
        <v>11</v>
      </c>
    </row>
    <row r="30" spans="1:10" ht="16.5" customHeight="1">
      <c r="A30" s="22" t="s">
        <v>30</v>
      </c>
      <c r="B30" s="23">
        <v>311</v>
      </c>
      <c r="C30" s="83">
        <f>'SOR 200 08'!C29+'PO SUM 08'!C29</f>
        <v>14183</v>
      </c>
      <c r="D30" s="83">
        <f>'SOR 200 08'!D29+'PO SUM 08'!D29</f>
        <v>89955</v>
      </c>
      <c r="E30" s="83">
        <f>'SOR 200 08'!E29+'PO SUM 08'!E29</f>
        <v>292569</v>
      </c>
      <c r="F30" s="83">
        <f>'SOR 200 08'!F29+'PO SUM 08'!F29</f>
        <v>218736</v>
      </c>
      <c r="G30" s="83">
        <f>'SOR 200 08'!G29+'PO SUM 08'!G29</f>
        <v>2100</v>
      </c>
      <c r="H30" s="83">
        <f>'SOR 200 08'!H29+'PO SUM 08'!H29</f>
        <v>119</v>
      </c>
      <c r="I30" s="83">
        <f>'SOR 200 08'!I29+'PO SUM 08'!I29</f>
        <v>603479</v>
      </c>
      <c r="J30" s="84">
        <f aca="true" t="shared" si="2" ref="J30:J43">I30+C30</f>
        <v>617662</v>
      </c>
    </row>
    <row r="31" spans="1:10" ht="16.5" customHeight="1">
      <c r="A31" s="22" t="s">
        <v>31</v>
      </c>
      <c r="B31" s="23">
        <v>321</v>
      </c>
      <c r="C31" s="83">
        <f>'SOR 200 08'!C30+'PO SUM 08'!C30</f>
        <v>0</v>
      </c>
      <c r="D31" s="83">
        <f>'SOR 200 08'!D30+'PO SUM 08'!D30</f>
        <v>1215049</v>
      </c>
      <c r="E31" s="83">
        <f>'SOR 200 08'!E30+'PO SUM 08'!E30</f>
        <v>47514</v>
      </c>
      <c r="F31" s="83">
        <f>'SOR 200 08'!F30+'PO SUM 08'!F30</f>
        <v>6585</v>
      </c>
      <c r="G31" s="83">
        <f>'SOR 200 08'!G30+'PO SUM 08'!G30</f>
        <v>659162</v>
      </c>
      <c r="H31" s="83">
        <f>'SOR 200 08'!H30+'PO SUM 08'!H30</f>
        <v>5</v>
      </c>
      <c r="I31" s="83">
        <f>'SOR 200 08'!I30+'PO SUM 08'!I30</f>
        <v>1928315</v>
      </c>
      <c r="J31" s="84">
        <f t="shared" si="2"/>
        <v>1928315</v>
      </c>
    </row>
    <row r="32" spans="1:10" ht="16.5" customHeight="1">
      <c r="A32" s="22" t="s">
        <v>61</v>
      </c>
      <c r="B32" s="23">
        <v>324</v>
      </c>
      <c r="C32" s="83">
        <f>'SOR 200 08'!C31+'PO SUM 08'!C31</f>
        <v>0</v>
      </c>
      <c r="D32" s="83">
        <f>'SOR 200 08'!D31+'PO SUM 08'!D31</f>
        <v>0</v>
      </c>
      <c r="E32" s="83">
        <f>'SOR 200 08'!E31+'PO SUM 08'!E31</f>
        <v>0</v>
      </c>
      <c r="F32" s="83">
        <f>'SOR 200 08'!F31+'PO SUM 08'!F31</f>
        <v>0</v>
      </c>
      <c r="G32" s="83">
        <f>'SOR 200 08'!G31+'PO SUM 08'!G31</f>
        <v>8271</v>
      </c>
      <c r="H32" s="83">
        <f>'SOR 200 08'!H31+'PO SUM 08'!H31</f>
        <v>0</v>
      </c>
      <c r="I32" s="83">
        <f>'SOR 200 08'!I31+'PO SUM 08'!I31</f>
        <v>8271</v>
      </c>
      <c r="J32" s="84">
        <f t="shared" si="2"/>
        <v>8271</v>
      </c>
    </row>
    <row r="33" spans="1:10" ht="16.5" customHeight="1">
      <c r="A33" s="22" t="s">
        <v>55</v>
      </c>
      <c r="B33" s="23">
        <v>340</v>
      </c>
      <c r="C33" s="83">
        <f>'SOR 200 08'!C32+'PO SUM 08'!C32</f>
        <v>1138</v>
      </c>
      <c r="D33" s="83">
        <f>'SOR 200 08'!D32+'PO SUM 08'!D32</f>
        <v>152930</v>
      </c>
      <c r="E33" s="83">
        <f>'SOR 200 08'!E32+'PO SUM 08'!E32</f>
        <v>53489</v>
      </c>
      <c r="F33" s="83">
        <f>'SOR 200 08'!F32+'PO SUM 08'!F32</f>
        <v>31904</v>
      </c>
      <c r="G33" s="83">
        <f>'SOR 200 08'!G32+'PO SUM 08'!G32</f>
        <v>11713</v>
      </c>
      <c r="H33" s="83">
        <f>'SOR 200 08'!H32+'PO SUM 08'!H32</f>
        <v>0</v>
      </c>
      <c r="I33" s="83">
        <f>'SOR 200 08'!I32+'PO SUM 08'!I32</f>
        <v>250036</v>
      </c>
      <c r="J33" s="84">
        <f t="shared" si="2"/>
        <v>251174</v>
      </c>
    </row>
    <row r="34" spans="1:10" ht="16.5" customHeight="1">
      <c r="A34" s="22" t="s">
        <v>64</v>
      </c>
      <c r="B34" s="23">
        <v>341</v>
      </c>
      <c r="C34" s="83">
        <f>'SOR 200 08'!C33+'PO SUM 08'!C33</f>
        <v>0</v>
      </c>
      <c r="D34" s="83">
        <f>'SOR 200 08'!D33+'PO SUM 08'!D33</f>
        <v>1361147</v>
      </c>
      <c r="E34" s="83">
        <f>'SOR 200 08'!E33+'PO SUM 08'!E33</f>
        <v>9248</v>
      </c>
      <c r="F34" s="83">
        <f>'SOR 200 08'!F33+'PO SUM 08'!F33</f>
        <v>4394</v>
      </c>
      <c r="G34" s="83">
        <f>'SOR 200 08'!G33+'PO SUM 08'!G33</f>
        <v>215102</v>
      </c>
      <c r="H34" s="83">
        <f>'SOR 200 08'!H33+'PO SUM 08'!H33</f>
        <v>0</v>
      </c>
      <c r="I34" s="83">
        <f>'SOR 200 08'!I33+'PO SUM 08'!I33</f>
        <v>1589891</v>
      </c>
      <c r="J34" s="84">
        <f t="shared" si="2"/>
        <v>1589891</v>
      </c>
    </row>
    <row r="35" spans="1:10" ht="16.5" customHeight="1">
      <c r="A35" s="22" t="s">
        <v>32</v>
      </c>
      <c r="B35" s="23">
        <v>342</v>
      </c>
      <c r="C35" s="83">
        <f>'SOR 200 08'!C34+'PO SUM 08'!C34</f>
        <v>1696</v>
      </c>
      <c r="D35" s="83">
        <f>'SOR 200 08'!D34+'PO SUM 08'!D34</f>
        <v>114448</v>
      </c>
      <c r="E35" s="83">
        <f>'SOR 200 08'!E34+'PO SUM 08'!E34</f>
        <v>2968</v>
      </c>
      <c r="F35" s="83">
        <f>'SOR 200 08'!F34+'PO SUM 08'!F34</f>
        <v>905</v>
      </c>
      <c r="G35" s="83">
        <f>'SOR 200 08'!G34+'PO SUM 08'!G34</f>
        <v>47779</v>
      </c>
      <c r="H35" s="83">
        <f>'SOR 200 08'!H34+'PO SUM 08'!H34</f>
        <v>0</v>
      </c>
      <c r="I35" s="83">
        <f>'SOR 200 08'!I34+'PO SUM 08'!I34</f>
        <v>166100</v>
      </c>
      <c r="J35" s="84">
        <f t="shared" si="2"/>
        <v>167796</v>
      </c>
    </row>
    <row r="36" spans="1:10" ht="16.5" customHeight="1">
      <c r="A36" s="22" t="s">
        <v>65</v>
      </c>
      <c r="B36" s="23">
        <v>343</v>
      </c>
      <c r="C36" s="83">
        <f>'SOR 200 08'!C35+'PO SUM 08'!C35</f>
        <v>0</v>
      </c>
      <c r="D36" s="83">
        <f>'SOR 200 08'!D35+'PO SUM 08'!D35</f>
        <v>27965</v>
      </c>
      <c r="E36" s="83">
        <f>'SOR 200 08'!E35+'PO SUM 08'!E35</f>
        <v>0</v>
      </c>
      <c r="F36" s="83">
        <f>'SOR 200 08'!F35+'PO SUM 08'!F35</f>
        <v>15</v>
      </c>
      <c r="G36" s="83">
        <f>'SOR 200 08'!G35+'PO SUM 08'!G35</f>
        <v>466</v>
      </c>
      <c r="H36" s="83">
        <f>'SOR 200 08'!H35+'PO SUM 08'!H35</f>
        <v>0</v>
      </c>
      <c r="I36" s="83">
        <f>'SOR 200 08'!I35+'PO SUM 08'!I35</f>
        <v>28446</v>
      </c>
      <c r="J36" s="84">
        <f t="shared" si="2"/>
        <v>28446</v>
      </c>
    </row>
    <row r="37" spans="1:10" ht="16.5" customHeight="1">
      <c r="A37" s="22" t="s">
        <v>56</v>
      </c>
      <c r="B37" s="23">
        <v>344</v>
      </c>
      <c r="C37" s="83">
        <f>'SOR 200 08'!C36+'PO SUM 08'!C36</f>
        <v>453</v>
      </c>
      <c r="D37" s="83">
        <f>'SOR 200 08'!D36+'PO SUM 08'!D36</f>
        <v>1820241</v>
      </c>
      <c r="E37" s="83">
        <f>'SOR 200 08'!E36+'PO SUM 08'!E36</f>
        <v>2243</v>
      </c>
      <c r="F37" s="83">
        <f>'SOR 200 08'!F36+'PO SUM 08'!F36</f>
        <v>367</v>
      </c>
      <c r="G37" s="83">
        <f>'SOR 200 08'!G36+'PO SUM 08'!G36</f>
        <v>291610</v>
      </c>
      <c r="H37" s="83">
        <f>'SOR 200 08'!H36+'PO SUM 08'!H36</f>
        <v>0</v>
      </c>
      <c r="I37" s="83">
        <f>'SOR 200 08'!I36+'PO SUM 08'!I36</f>
        <v>2114461</v>
      </c>
      <c r="J37" s="84">
        <f t="shared" si="2"/>
        <v>2114914</v>
      </c>
    </row>
    <row r="38" spans="1:10" ht="16.5" customHeight="1">
      <c r="A38" s="22" t="s">
        <v>33</v>
      </c>
      <c r="B38" s="23">
        <v>351</v>
      </c>
      <c r="C38" s="83">
        <f>'SOR 200 08'!C37+'PO SUM 08'!C37</f>
        <v>719</v>
      </c>
      <c r="D38" s="83">
        <f>'SOR 200 08'!D37+'PO SUM 08'!D37</f>
        <v>11806</v>
      </c>
      <c r="E38" s="83">
        <f>'SOR 200 08'!E37+'PO SUM 08'!E37</f>
        <v>1824</v>
      </c>
      <c r="F38" s="83">
        <f>'SOR 200 08'!F37+'PO SUM 08'!F37</f>
        <v>3562</v>
      </c>
      <c r="G38" s="83">
        <f>'SOR 200 08'!G37+'PO SUM 08'!G37</f>
        <v>26645</v>
      </c>
      <c r="H38" s="83">
        <f>'SOR 200 08'!H37+'PO SUM 08'!H37</f>
        <v>200</v>
      </c>
      <c r="I38" s="83">
        <f>'SOR 200 08'!I37+'PO SUM 08'!I37</f>
        <v>44037</v>
      </c>
      <c r="J38" s="84">
        <f t="shared" si="2"/>
        <v>44756</v>
      </c>
    </row>
    <row r="39" spans="1:10" ht="16.5" customHeight="1">
      <c r="A39" s="22" t="s">
        <v>25</v>
      </c>
      <c r="B39" s="23">
        <v>361</v>
      </c>
      <c r="C39" s="83">
        <f>'SOR 200 08'!C38+'PO SUM 08'!C38</f>
        <v>0</v>
      </c>
      <c r="D39" s="83">
        <f>'SOR 200 08'!D38+'PO SUM 08'!D38</f>
        <v>0</v>
      </c>
      <c r="E39" s="83">
        <f>'SOR 200 08'!E38+'PO SUM 08'!E38</f>
        <v>0</v>
      </c>
      <c r="F39" s="83">
        <f>'SOR 200 08'!F38+'PO SUM 08'!F38</f>
        <v>0</v>
      </c>
      <c r="G39" s="83">
        <f>'SOR 200 08'!G38+'PO SUM 08'!G38</f>
        <v>712</v>
      </c>
      <c r="H39" s="83">
        <f>'SOR 200 08'!H38+'PO SUM 08'!H38</f>
        <v>0</v>
      </c>
      <c r="I39" s="83">
        <f>'SOR 200 08'!I38+'PO SUM 08'!I38</f>
        <v>712</v>
      </c>
      <c r="J39" s="84">
        <f t="shared" si="2"/>
        <v>712</v>
      </c>
    </row>
    <row r="40" spans="1:10" ht="16.5" customHeight="1">
      <c r="A40" s="22" t="s">
        <v>26</v>
      </c>
      <c r="B40" s="23">
        <v>371</v>
      </c>
      <c r="C40" s="83">
        <f>'SOR 200 08'!C39+'PO SUM 08'!C39</f>
        <v>74711</v>
      </c>
      <c r="D40" s="83">
        <f>'SOR 200 08'!D39+'PO SUM 08'!D39</f>
        <v>1869221</v>
      </c>
      <c r="E40" s="83">
        <f>'SOR 200 08'!E39+'PO SUM 08'!E39</f>
        <v>188832</v>
      </c>
      <c r="F40" s="83">
        <f>'SOR 200 08'!F39+'PO SUM 08'!F39</f>
        <v>169659</v>
      </c>
      <c r="G40" s="83">
        <f>'SOR 200 08'!G39+'PO SUM 08'!G39</f>
        <v>482284</v>
      </c>
      <c r="H40" s="83">
        <f>'SOR 200 08'!H39+'PO SUM 08'!H39</f>
        <v>350</v>
      </c>
      <c r="I40" s="83">
        <f>'SOR 200 08'!I39+'PO SUM 08'!I39</f>
        <v>2710346</v>
      </c>
      <c r="J40" s="84">
        <f t="shared" si="2"/>
        <v>2785057</v>
      </c>
    </row>
    <row r="41" spans="1:10" ht="16.5" customHeight="1">
      <c r="A41" s="22" t="s">
        <v>34</v>
      </c>
      <c r="B41" s="23">
        <v>372</v>
      </c>
      <c r="C41" s="83">
        <f>'SOR 200 08'!C40+'PO SUM 08'!C40</f>
        <v>26</v>
      </c>
      <c r="D41" s="83">
        <f>'SOR 200 08'!D40+'PO SUM 08'!D40</f>
        <v>0</v>
      </c>
      <c r="E41" s="83">
        <f>'SOR 200 08'!E40+'PO SUM 08'!E40</f>
        <v>6142</v>
      </c>
      <c r="F41" s="83">
        <f>'SOR 200 08'!F40+'PO SUM 08'!F40</f>
        <v>8631</v>
      </c>
      <c r="G41" s="83">
        <f>'SOR 200 08'!G40+'PO SUM 08'!G40</f>
        <v>0</v>
      </c>
      <c r="H41" s="83">
        <f>'SOR 200 08'!H40+'PO SUM 08'!H40</f>
        <v>2</v>
      </c>
      <c r="I41" s="83">
        <f>'SOR 200 08'!I40+'PO SUM 08'!I40</f>
        <v>14775</v>
      </c>
      <c r="J41" s="84">
        <f t="shared" si="2"/>
        <v>14801</v>
      </c>
    </row>
    <row r="42" spans="1:10" ht="16.5" customHeight="1">
      <c r="A42" s="22" t="s">
        <v>35</v>
      </c>
      <c r="B42" s="23">
        <v>381</v>
      </c>
      <c r="C42" s="83">
        <f>'SOR 200 08'!C41+'PO SUM 08'!C41</f>
        <v>0</v>
      </c>
      <c r="D42" s="83">
        <f>'SOR 200 08'!D41+'PO SUM 08'!D41</f>
        <v>0</v>
      </c>
      <c r="E42" s="83">
        <f>'SOR 200 08'!E41+'PO SUM 08'!E41</f>
        <v>0</v>
      </c>
      <c r="F42" s="83">
        <f>'SOR 200 08'!F41+'PO SUM 08'!F41</f>
        <v>0</v>
      </c>
      <c r="G42" s="83">
        <f>'SOR 200 08'!G41+'PO SUM 08'!G41</f>
        <v>0</v>
      </c>
      <c r="H42" s="83">
        <f>'SOR 200 08'!H41+'PO SUM 08'!H41</f>
        <v>0</v>
      </c>
      <c r="I42" s="83">
        <f>'SOR 200 08'!I41+'PO SUM 08'!I41</f>
        <v>0</v>
      </c>
      <c r="J42" s="84">
        <f t="shared" si="2"/>
        <v>0</v>
      </c>
    </row>
    <row r="43" spans="1:10" ht="16.5" customHeight="1">
      <c r="A43" s="22" t="s">
        <v>36</v>
      </c>
      <c r="B43" s="23">
        <v>391</v>
      </c>
      <c r="C43" s="83">
        <f>'SOR 200 08'!C42+'PO SUM 08'!C42</f>
        <v>10866</v>
      </c>
      <c r="D43" s="83">
        <f>'SOR 200 08'!D42+'PO SUM 08'!D42</f>
        <v>2765837</v>
      </c>
      <c r="E43" s="83">
        <f>'SOR 200 08'!E42+'PO SUM 08'!E42</f>
        <v>11506</v>
      </c>
      <c r="F43" s="83">
        <f>'SOR 200 08'!F42+'PO SUM 08'!F42</f>
        <v>8073</v>
      </c>
      <c r="G43" s="83">
        <f>'SOR 200 08'!G42+'PO SUM 08'!G42</f>
        <v>1654146</v>
      </c>
      <c r="H43" s="83">
        <f>'SOR 200 08'!H42+'PO SUM 08'!H42</f>
        <v>28</v>
      </c>
      <c r="I43" s="83">
        <f>'SOR 200 08'!I42+'PO SUM 08'!I42</f>
        <v>4439590</v>
      </c>
      <c r="J43" s="84">
        <f t="shared" si="2"/>
        <v>4450456</v>
      </c>
    </row>
    <row r="44" spans="1:10" ht="16.5" customHeight="1" thickBot="1">
      <c r="A44" s="22"/>
      <c r="B44" s="23"/>
      <c r="C44" s="83" t="s">
        <v>11</v>
      </c>
      <c r="D44" s="25" t="s">
        <v>11</v>
      </c>
      <c r="E44" s="25" t="s">
        <v>11</v>
      </c>
      <c r="F44" s="25" t="s">
        <v>11</v>
      </c>
      <c r="G44" s="25" t="s">
        <v>11</v>
      </c>
      <c r="H44" s="25" t="s">
        <v>11</v>
      </c>
      <c r="I44" s="83" t="s">
        <v>11</v>
      </c>
      <c r="J44" s="84" t="s">
        <v>11</v>
      </c>
    </row>
    <row r="45" spans="1:11" s="14" customFormat="1" ht="16.5" customHeight="1" thickBot="1">
      <c r="A45" s="17" t="s">
        <v>37</v>
      </c>
      <c r="B45" s="18"/>
      <c r="C45" s="86">
        <f aca="true" t="shared" si="3" ref="C45:H45">SUM(C30:C44)</f>
        <v>103792</v>
      </c>
      <c r="D45" s="86">
        <f t="shared" si="3"/>
        <v>9428599</v>
      </c>
      <c r="E45" s="86">
        <f t="shared" si="3"/>
        <v>616335</v>
      </c>
      <c r="F45" s="86">
        <f t="shared" si="3"/>
        <v>452831</v>
      </c>
      <c r="G45" s="86">
        <f t="shared" si="3"/>
        <v>3399990</v>
      </c>
      <c r="H45" s="86">
        <f t="shared" si="3"/>
        <v>704</v>
      </c>
      <c r="I45" s="86">
        <f>SUM(I30:I44)</f>
        <v>13898459</v>
      </c>
      <c r="J45" s="80">
        <f>I45+C45</f>
        <v>14002251</v>
      </c>
      <c r="K45" s="87" t="s">
        <v>11</v>
      </c>
    </row>
    <row r="46" spans="1:10" ht="13.5" thickBot="1">
      <c r="A46" s="110"/>
      <c r="B46" s="111"/>
      <c r="C46" s="115"/>
      <c r="D46" s="115"/>
      <c r="E46" s="115"/>
      <c r="F46" s="115"/>
      <c r="G46" s="115"/>
      <c r="H46" s="115"/>
      <c r="I46" s="115"/>
      <c r="J46" s="115"/>
    </row>
    <row r="47" spans="1:10" s="116" customFormat="1" ht="13.5" thickBot="1">
      <c r="A47" s="117" t="s">
        <v>67</v>
      </c>
      <c r="B47" s="118"/>
      <c r="C47" s="119">
        <f>SUM(C9+C28-C45)</f>
        <v>2024997</v>
      </c>
      <c r="D47" s="119">
        <f aca="true" t="shared" si="4" ref="D47:I47">SUM(D9+D28-D45)</f>
        <v>194223896</v>
      </c>
      <c r="E47" s="119">
        <f t="shared" si="4"/>
        <v>11075015</v>
      </c>
      <c r="F47" s="119">
        <f t="shared" si="4"/>
        <v>5953789</v>
      </c>
      <c r="G47" s="119">
        <f t="shared" si="4"/>
        <v>52673867</v>
      </c>
      <c r="H47" s="119">
        <f t="shared" si="4"/>
        <v>683662.4</v>
      </c>
      <c r="I47" s="119">
        <f t="shared" si="4"/>
        <v>264610229.39999998</v>
      </c>
      <c r="J47" s="119">
        <f>SUM(J9+J28-J45)</f>
        <v>266635226.39999998</v>
      </c>
    </row>
    <row r="48" spans="3:10" ht="12.75">
      <c r="C48" s="33"/>
      <c r="D48" s="33"/>
      <c r="E48" s="33"/>
      <c r="F48" s="33"/>
      <c r="G48" s="33"/>
      <c r="H48" s="33"/>
      <c r="I48" s="33"/>
      <c r="J48" s="33"/>
    </row>
    <row r="49" spans="3:10" ht="12.75">
      <c r="C49" s="33"/>
      <c r="D49" s="33"/>
      <c r="E49" s="33"/>
      <c r="F49" s="33"/>
      <c r="G49" s="33"/>
      <c r="H49" s="33"/>
      <c r="I49" s="33"/>
      <c r="J49" s="33"/>
    </row>
  </sheetData>
  <mergeCells count="2">
    <mergeCell ref="A2:J2"/>
    <mergeCell ref="A3:J3"/>
  </mergeCells>
  <printOptions/>
  <pageMargins left="1.1811023622047245" right="0.7874015748031497" top="0.7874015748031497" bottom="0.7874015748031497" header="0" footer="0"/>
  <pageSetup horizontalDpi="1200" verticalDpi="1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Ševčiková</dc:creator>
  <cp:keywords/>
  <dc:description/>
  <cp:lastModifiedBy>INF</cp:lastModifiedBy>
  <cp:lastPrinted>2009-04-07T12:57:38Z</cp:lastPrinted>
  <dcterms:created xsi:type="dcterms:W3CDTF">2004-03-24T16:53:30Z</dcterms:created>
  <dcterms:modified xsi:type="dcterms:W3CDTF">2009-04-07T12:58:18Z</dcterms:modified>
  <cp:category/>
  <cp:version/>
  <cp:contentType/>
  <cp:contentStatus/>
</cp:coreProperties>
</file>