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090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09" sheetId="9" r:id="rId9"/>
    <sheet name="státní majetek" sheetId="10" r:id="rId10"/>
  </sheets>
  <definedNames>
    <definedName name="_xlnm.Print_Area" localSheetId="0">'kap. 01'!$A$1:$K$30</definedName>
    <definedName name="_xlnm.Print_Area" localSheetId="4">'kap. 05'!$A$1:$K$154</definedName>
    <definedName name="_xlnm.Print_Area" localSheetId="8">'kap.09'!$A$1:$K$29</definedName>
  </definedNames>
  <calcPr fullCalcOnLoad="1"/>
</workbook>
</file>

<file path=xl/sharedStrings.xml><?xml version="1.0" encoding="utf-8"?>
<sst xmlns="http://schemas.openxmlformats.org/spreadsheetml/2006/main" count="1768" uniqueCount="561">
  <si>
    <t>Kapitola: 01 - Rozvoj obce</t>
  </si>
  <si>
    <t>Finanční vypořádání vztahu příspěvkových organizací za rok 2006 k rozpočtu hl. m. Prahy</t>
  </si>
  <si>
    <t>Doplňková činnost</t>
  </si>
  <si>
    <t>v  Kč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</si>
  <si>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</si>
  <si>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</si>
  <si>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</si>
  <si>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</si>
  <si>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</si>
  <si>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</si>
  <si>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</si>
  <si>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 xml:space="preserve">Vykrytí ztráty </t>
  </si>
  <si>
    <t>Nekrytá ztráta</t>
  </si>
  <si>
    <t>po zdanění</t>
  </si>
  <si>
    <t>fin. vyp.</t>
  </si>
  <si>
    <t>Fond</t>
  </si>
  <si>
    <t>ztráty z</t>
  </si>
  <si>
    <t xml:space="preserve">DČ z roku </t>
  </si>
  <si>
    <t>z minulých</t>
  </si>
  <si>
    <t>odv. na ZBÚ</t>
  </si>
  <si>
    <t>zisk - ztráta</t>
  </si>
  <si>
    <t>odměn</t>
  </si>
  <si>
    <t>rezervní</t>
  </si>
  <si>
    <t>hl. činnosti</t>
  </si>
  <si>
    <t>let</t>
  </si>
  <si>
    <t>z DČ 2006</t>
  </si>
  <si>
    <t>IROP</t>
  </si>
  <si>
    <t>ÚRM</t>
  </si>
  <si>
    <t>Hlavní činnost</t>
  </si>
  <si>
    <t>v Kč</t>
  </si>
  <si>
    <t>Výnosy</t>
  </si>
  <si>
    <t>Neinvest.</t>
  </si>
  <si>
    <t>Nedočer.</t>
  </si>
  <si>
    <t>Krytí ztráty z hlavní činnosti</t>
  </si>
  <si>
    <t>Nekrytá ztráta HČ</t>
  </si>
  <si>
    <t>vlastní</t>
  </si>
  <si>
    <t>příspěvek</t>
  </si>
  <si>
    <t>účelové</t>
  </si>
  <si>
    <t>ziskem DČ</t>
  </si>
  <si>
    <t>RF</t>
  </si>
  <si>
    <t>z rozpočtu</t>
  </si>
  <si>
    <t xml:space="preserve">z roku </t>
  </si>
  <si>
    <t>úspora NIP</t>
  </si>
  <si>
    <t>prostředky</t>
  </si>
  <si>
    <t>HMP</t>
  </si>
  <si>
    <t>Úspora</t>
  </si>
  <si>
    <t>od toho :</t>
  </si>
  <si>
    <t>Odvod</t>
  </si>
  <si>
    <t>Odvod +</t>
  </si>
  <si>
    <t>Odvod zisku</t>
  </si>
  <si>
    <t>Vypořádání</t>
  </si>
  <si>
    <t>Saldo</t>
  </si>
  <si>
    <t>NIP</t>
  </si>
  <si>
    <t>Odpočitatel.</t>
  </si>
  <si>
    <t>FKSP</t>
  </si>
  <si>
    <t>účet FV PO</t>
  </si>
  <si>
    <t>ZBÚ +</t>
  </si>
  <si>
    <t>z dopl.činn.</t>
  </si>
  <si>
    <t>odpisů +</t>
  </si>
  <si>
    <t>investic +/-</t>
  </si>
  <si>
    <t xml:space="preserve">fin. vyp. </t>
  </si>
  <si>
    <t>položky</t>
  </si>
  <si>
    <t>doplatek</t>
  </si>
  <si>
    <t>Celkem +/-</t>
  </si>
  <si>
    <t>Kapitola: 02 - Městská infrastruktura</t>
  </si>
  <si>
    <t xml:space="preserve">         Nekrytá ztráta DČ</t>
  </si>
  <si>
    <t>ztráty DČ</t>
  </si>
  <si>
    <t>z min.let</t>
  </si>
  <si>
    <t>Botanická zahrada hl.m.Prahy</t>
  </si>
  <si>
    <t>Zoologická zahrada hl.m.Prahy</t>
  </si>
  <si>
    <t>Lesy hl.m. Prahy</t>
  </si>
  <si>
    <t>Nedočerp.</t>
  </si>
  <si>
    <t>Příděly fondům ze zisku</t>
  </si>
  <si>
    <t xml:space="preserve">       Nekrytá ztráta HČ</t>
  </si>
  <si>
    <t>účel.</t>
  </si>
  <si>
    <t>zisk-ztráta</t>
  </si>
  <si>
    <t>Nek.ztráta HČ</t>
  </si>
  <si>
    <t>ztráta</t>
  </si>
  <si>
    <t>ziskem</t>
  </si>
  <si>
    <t>z RF</t>
  </si>
  <si>
    <t>z účtu 349</t>
  </si>
  <si>
    <t>z r. 2006</t>
  </si>
  <si>
    <t>DČ</t>
  </si>
  <si>
    <t>x    257 687,09</t>
  </si>
  <si>
    <t>xx -170 006,85</t>
  </si>
  <si>
    <t>xxx 6 761 778,54</t>
  </si>
  <si>
    <t>x    zahrnuje prostředky JPD 3 ponechané do r. 2007</t>
  </si>
  <si>
    <t>xx  zahrnuje vratku z dotace MŽP (147,10 Kč) a nárok na dotaci u projektu JPD 3 (170 153,95 Kč)</t>
  </si>
  <si>
    <t>xxx nejedná se o ztrátu, ale doplatek neinvestičního příspěvku</t>
  </si>
  <si>
    <t>Doplatek</t>
  </si>
  <si>
    <t>na účet</t>
  </si>
  <si>
    <t>FV  +</t>
  </si>
  <si>
    <t>ZBÚ</t>
  </si>
  <si>
    <t>C e l k e m</t>
  </si>
  <si>
    <t>Kapitola:  03 - Doprava</t>
  </si>
  <si>
    <t xml:space="preserve">     Příděly ze zisku</t>
  </si>
  <si>
    <t xml:space="preserve">      Nekrytá ztráta DČ </t>
  </si>
  <si>
    <t>Techn. správa komunikací</t>
  </si>
  <si>
    <t>Ústav doprav. inženýrství</t>
  </si>
  <si>
    <t>ROPID</t>
  </si>
  <si>
    <t xml:space="preserve">                  Krytí ztráty z hlavní činnosti</t>
  </si>
  <si>
    <t xml:space="preserve">      Nekrytá ztráta HČ</t>
  </si>
  <si>
    <t>rezervním</t>
  </si>
  <si>
    <t>z roku</t>
  </si>
  <si>
    <t>fondem</t>
  </si>
  <si>
    <t>*] 35 085 231,00</t>
  </si>
  <si>
    <t>*] v tom: půjčka 1 137 031,00 Kč</t>
  </si>
  <si>
    <t xml:space="preserve">            od toho :</t>
  </si>
  <si>
    <t>Krytí ztráty</t>
  </si>
  <si>
    <t>z investič.</t>
  </si>
  <si>
    <t xml:space="preserve">investic </t>
  </si>
  <si>
    <t>FV PO  +</t>
  </si>
  <si>
    <t>fondu</t>
  </si>
  <si>
    <t>vratka</t>
  </si>
  <si>
    <r>
      <t>1/</t>
    </r>
    <r>
      <rPr>
        <sz val="10"/>
        <rFont val="Times New Roman CE"/>
        <family val="1"/>
      </rPr>
      <t xml:space="preserve">       72 130,00</t>
    </r>
  </si>
  <si>
    <r>
      <t xml:space="preserve">1/        </t>
    </r>
    <r>
      <rPr>
        <sz val="10"/>
        <rFont val="Times New Roman CE"/>
        <family val="1"/>
      </rPr>
      <t>126 629,81</t>
    </r>
  </si>
  <si>
    <r>
      <t>1/</t>
    </r>
    <r>
      <rPr>
        <sz val="10"/>
        <rFont val="Times New Roman CE"/>
        <family val="1"/>
      </rPr>
      <t xml:space="preserve">  v tom: výnosy z prodeje majetku </t>
    </r>
  </si>
  <si>
    <t>Kapitola: 04 - Školství, mládež a samospráva</t>
  </si>
  <si>
    <t>Finanční vypořádání příspěvkových organizací za rok 2006</t>
  </si>
  <si>
    <t>Hospodářský výsledek HČ</t>
  </si>
  <si>
    <t>Hospodářský výsledek DČ</t>
  </si>
  <si>
    <t>K rozdělení</t>
  </si>
  <si>
    <t>Příděly fondům</t>
  </si>
  <si>
    <t>zlepšený</t>
  </si>
  <si>
    <t>zisk</t>
  </si>
  <si>
    <t>upřesnění</t>
  </si>
  <si>
    <t>do fondů</t>
  </si>
  <si>
    <t xml:space="preserve">Fond </t>
  </si>
  <si>
    <t>hosp.</t>
  </si>
  <si>
    <t>FV</t>
  </si>
  <si>
    <t>celkem</t>
  </si>
  <si>
    <t>výsledek</t>
  </si>
  <si>
    <t>Pražská konzervatoř, P-1</t>
  </si>
  <si>
    <t>Taneční konzervatoř, P-1</t>
  </si>
  <si>
    <t>Konzervatoř D.C. , P-4</t>
  </si>
  <si>
    <t>OA Dušní, P-1</t>
  </si>
  <si>
    <t>OA Vinohradská, P-2</t>
  </si>
  <si>
    <t>ČAO Resslova 5, P-2</t>
  </si>
  <si>
    <t>ČAO Dr.E.Beneše, Resslova 8</t>
  </si>
  <si>
    <t>OA Kubelíkova, P-3</t>
  </si>
  <si>
    <t>OA Svatoslavova, P-4</t>
  </si>
  <si>
    <t>OA Krupkovo, P-6</t>
  </si>
  <si>
    <t>OA Holešovice, P-7</t>
  </si>
  <si>
    <t>OA Hovorčovická, P-8</t>
  </si>
  <si>
    <t>OA Heroldovy sady, P-10</t>
  </si>
  <si>
    <t>SZŠ a VZŠ Alšovo nábř., P-1</t>
  </si>
  <si>
    <t>VOŠ a SPŠ dopravní, P-1</t>
  </si>
  <si>
    <t>VOŠ a SPŠ stavební, P-1</t>
  </si>
  <si>
    <t>VOŠ a SPŠ elektro F.Křižíka, P-1</t>
  </si>
  <si>
    <t>VOŠ a SPŠ grafická, P-1</t>
  </si>
  <si>
    <t>VOŠ a SPŠ potrav. techn., P-2</t>
  </si>
  <si>
    <t>VOŠ a VŠ V.Hollara, P-3</t>
  </si>
  <si>
    <t>VOŠUP a  SUPŠ, Žižkovo n., P-3</t>
  </si>
  <si>
    <t>Konzervatoř a VOŠ J.Ježka, P-4</t>
  </si>
  <si>
    <t>VOŠ informačních sl., P-4</t>
  </si>
  <si>
    <t>VOŠ, SPgŠ a Gymnázium, P-6</t>
  </si>
  <si>
    <t>VOŠ a SPŠ oděvní, P-7</t>
  </si>
  <si>
    <t>VOŠ a OA Kollárova, P-8</t>
  </si>
  <si>
    <t>VOŠ sicálně právní, P-10</t>
  </si>
  <si>
    <t>SPV zlatnické, Seydlerova, P-5</t>
  </si>
  <si>
    <t>SPŠ na Proseku, Novoborská, P-9</t>
  </si>
  <si>
    <t>ISŠ Náhorní, P-8</t>
  </si>
  <si>
    <t>SŠ  COP TH Poděbradská, P-9</t>
  </si>
  <si>
    <t>SOŠ logistických služeb, P-9</t>
  </si>
  <si>
    <t>DD a ŠJ Národních hrdinů, P-9</t>
  </si>
  <si>
    <t>DD a ŠJ Smržovská, P-9</t>
  </si>
  <si>
    <t>DM a ŠJ Neklanova, P-2</t>
  </si>
  <si>
    <t>DM a ŠJ Dittrichova, P-2</t>
  </si>
  <si>
    <t>DM a ŠJ Studentská, P-6</t>
  </si>
  <si>
    <t>DM a ŠJ Pobřežní, P-8</t>
  </si>
  <si>
    <t>DM a ŠJ Lovosická, P-9</t>
  </si>
  <si>
    <t>ŠJ Štefánikova, P-5</t>
  </si>
  <si>
    <t>Jazyková škola hl.m.Prahy, P-1</t>
  </si>
  <si>
    <t>ŠvP a ŠJ Antonínov,Josef.Důl</t>
  </si>
  <si>
    <t>ŠvP a ŠJ Vřesník, Humpolec</t>
  </si>
  <si>
    <t>ŠvP a ŠJ Duncan, Janské lázně</t>
  </si>
  <si>
    <t>ŠvP  a  ŠJ, Jetřichovice</t>
  </si>
  <si>
    <t>ŠvP a ŠJ, Střelské Hoštice</t>
  </si>
  <si>
    <t>ŠvP a ŠJ,Poustky,N.Dvůr,Žihle</t>
  </si>
  <si>
    <t>Akad. gymn. Štěpánská, P-1</t>
  </si>
  <si>
    <t xml:space="preserve">Gymnázium Hellichova, P-1 </t>
  </si>
  <si>
    <t xml:space="preserve">Gymnnázium Jindřišská, P-1 </t>
  </si>
  <si>
    <t>Gymnázium Josefská, P-1</t>
  </si>
  <si>
    <t>Gymnázium Truhlářská, P-1</t>
  </si>
  <si>
    <t>**        44,5</t>
  </si>
  <si>
    <t>Gymnázium Botičská, P-2</t>
  </si>
  <si>
    <t>Gymnázium Nad Ohradou, P-3</t>
  </si>
  <si>
    <t>Gymnázium Sladkov.nám., P-3</t>
  </si>
  <si>
    <t>Gymnázium Ohradní, P-4</t>
  </si>
  <si>
    <t>Gymnázium Budějovická, P-4</t>
  </si>
  <si>
    <t>Gymnázium Konstantinova, P-4</t>
  </si>
  <si>
    <t>Gymnázium Písnická, P-4</t>
  </si>
  <si>
    <t>Gymnázium Postupická, P-4</t>
  </si>
  <si>
    <t xml:space="preserve">Gymnázium Na Vítězné pl., P-4 </t>
  </si>
  <si>
    <t>Gymnázium Mezi školami, P-5</t>
  </si>
  <si>
    <t>Gymnázium Loučanská, P-5</t>
  </si>
  <si>
    <t>Gymnázium Zborovská, P-5</t>
  </si>
  <si>
    <t>Gymnázium Nad Kavalírkou, P-5</t>
  </si>
  <si>
    <t>Gymnázium Na Zatlance, P-5</t>
  </si>
  <si>
    <t>Gymnázium Parléřova, P-6</t>
  </si>
  <si>
    <t>Gymnázium Arabská, P-6</t>
  </si>
  <si>
    <t>Gymnázium Nad Alejí, P-6</t>
  </si>
  <si>
    <t>Gymnázium Nas Štolou, P-7</t>
  </si>
  <si>
    <t>Gymnázium U Lib zámku, P-8</t>
  </si>
  <si>
    <t>Gymnázium Ústavní, P-8</t>
  </si>
  <si>
    <t>**  ztráta z minulých let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</si>
  <si>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</si>
  <si>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</si>
  <si>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</si>
  <si>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</si>
  <si>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</si>
  <si>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</si>
  <si>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</si>
  <si>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</si>
  <si>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</si>
  <si>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PPP Francouzská, P-2</t>
  </si>
  <si>
    <t>PPP Lucemburská, P-3</t>
  </si>
  <si>
    <t>PPP Vejvanovského, P-4</t>
  </si>
  <si>
    <t>PPP Kuncova, P-5</t>
  </si>
  <si>
    <t>PPP Vokovická, P-6</t>
  </si>
  <si>
    <t>PPP Šiškova, P-8</t>
  </si>
  <si>
    <t>PPP Jabloňová, P-10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</si>
  <si>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</si>
  <si>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</si>
  <si>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</si>
  <si>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</si>
  <si>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 Sevřená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</si>
  <si>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</si>
  <si>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</si>
  <si>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</si>
  <si>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</si>
  <si>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</si>
  <si>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</si>
  <si>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</si>
  <si>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</si>
  <si>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</si>
  <si>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</si>
  <si>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</si>
  <si>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</si>
  <si>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</si>
  <si>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</si>
  <si>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</si>
  <si>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</si>
  <si>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</si>
  <si>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</si>
  <si>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</si>
  <si>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</si>
  <si>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</si>
  <si>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</si>
  <si>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</si>
  <si>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</si>
  <si>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</si>
  <si>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</si>
  <si>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</si>
  <si>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</si>
  <si>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</si>
  <si>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</si>
  <si>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</si>
  <si>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</si>
  <si>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</si>
  <si>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</si>
  <si>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Z.Š.a Stř.Š. V Olšinách  P - 10</t>
  </si>
  <si>
    <t>SPŠ Panská</t>
  </si>
  <si>
    <t>SUŠ UŘ U Půjčovny</t>
  </si>
  <si>
    <t>SPŠ Navrátilova</t>
  </si>
  <si>
    <t>1450.82</t>
  </si>
  <si>
    <t>MSŠCH Křemencova P1</t>
  </si>
  <si>
    <t>SPŠ Betlémská P1</t>
  </si>
  <si>
    <t>SPŠ Ječná P2</t>
  </si>
  <si>
    <t>SOŠ waldorfská P4</t>
  </si>
  <si>
    <t>SOŠ U Vin.hřbitova P3</t>
  </si>
  <si>
    <t>SPŠ Družstevní ochoz P4</t>
  </si>
  <si>
    <t>SZŠ a VZŠ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</si>
  <si>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</si>
  <si>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</si>
  <si>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</si>
  <si>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</si>
  <si>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</si>
  <si>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</si>
  <si>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</si>
  <si>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</si>
  <si>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</si>
  <si>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</si>
  <si>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</si>
  <si>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** - 2 539 086,6</t>
  </si>
  <si>
    <t>SOU Libušská P4</t>
  </si>
  <si>
    <t>SOU Nový Zlíchov P5</t>
  </si>
  <si>
    <t>SOŠ a SOU Drtinova P5</t>
  </si>
  <si>
    <t>SOU U závodiště P5</t>
  </si>
  <si>
    <t>SOU Pod Klapicí P5</t>
  </si>
  <si>
    <t>SOŠ civil.let. K Letišti P6</t>
  </si>
  <si>
    <t>OU a PŠ Chabařovická P8</t>
  </si>
  <si>
    <t>SOU Karlín. Náměstí P8</t>
  </si>
  <si>
    <t>SOŠ staveb.a zahr.Učňovská P9</t>
  </si>
  <si>
    <t>SOU elektro Novovysočanská</t>
  </si>
  <si>
    <t>*   253 897,44</t>
  </si>
  <si>
    <t>SOU služeb Novovysočanská</t>
  </si>
  <si>
    <t>SOU Poděbradská P9</t>
  </si>
  <si>
    <t>SOU Za Černým mostem P9</t>
  </si>
  <si>
    <t>SOŠ a SOU Lipí P9</t>
  </si>
  <si>
    <t>SOU a U, Ke Stadionu P9</t>
  </si>
  <si>
    <t>SOU U Krbu P10</t>
  </si>
  <si>
    <t>SŠ Jesenická 1 P10</t>
  </si>
  <si>
    <t>SOŠ a SOU Weilova P10</t>
  </si>
  <si>
    <t>DDM hl.m. Prahy</t>
  </si>
  <si>
    <t xml:space="preserve">DDM - Měšická </t>
  </si>
  <si>
    <t xml:space="preserve">DDM - Na Balkáně   </t>
  </si>
  <si>
    <t>DDM - Slezská</t>
  </si>
  <si>
    <t xml:space="preserve">DDM - Přemyšlenská </t>
  </si>
  <si>
    <t>* příděl do fondů je nižší o doplatek do FKSP</t>
  </si>
  <si>
    <t xml:space="preserve">DDM - Rohová </t>
  </si>
  <si>
    <t>DDM - Šalounova</t>
  </si>
  <si>
    <t xml:space="preserve">DDM - Šimáčkova </t>
  </si>
  <si>
    <t>* 175 561,74</t>
  </si>
  <si>
    <t>DDM - -Štefánikova</t>
  </si>
  <si>
    <t>DDM - U Boroviček</t>
  </si>
  <si>
    <t>DDM - Hermannova</t>
  </si>
  <si>
    <t xml:space="preserve">DŮM  UM </t>
  </si>
  <si>
    <t>Hobby centrum</t>
  </si>
  <si>
    <t>HŠ hl.m. Prahy</t>
  </si>
  <si>
    <t>ZUŠ Bajkalská</t>
  </si>
  <si>
    <t>ZUŠ Biskupská</t>
  </si>
  <si>
    <t>ZUŠ Cukrovarská</t>
  </si>
  <si>
    <t>ZUŠ Dunická</t>
  </si>
  <si>
    <t>ZUŠ K Brance</t>
  </si>
  <si>
    <t>ZUŠ Klapkova</t>
  </si>
  <si>
    <t>ZUŠ Učňovská</t>
  </si>
  <si>
    <t>ZUŠ Křtínská</t>
  </si>
  <si>
    <t>ZUŠ Lounských</t>
  </si>
  <si>
    <t>ZUŠ Na Popelce</t>
  </si>
  <si>
    <t xml:space="preserve">ZUŠ Nad Alejí           </t>
  </si>
  <si>
    <t xml:space="preserve">ZUŠ Ratibořická       </t>
  </si>
  <si>
    <t>ZUŠ Slezská</t>
  </si>
  <si>
    <t>ZUŠ Šimáčkova</t>
  </si>
  <si>
    <t>ZUŠ Štefanikova</t>
  </si>
  <si>
    <t>ZUŠ Štítného</t>
  </si>
  <si>
    <t>ZUŠ Taussigova</t>
  </si>
  <si>
    <t xml:space="preserve">ZUŠ Trhanovské nám. </t>
  </si>
  <si>
    <t>ZUŠ Olešská</t>
  </si>
  <si>
    <t>ZUŠ U Dělnického cvič.</t>
  </si>
  <si>
    <t>ZUŠ U Prosecké školy</t>
  </si>
  <si>
    <t>ZUŠ U Půjčovny</t>
  </si>
  <si>
    <t>ZUŠ Veleslavínská</t>
  </si>
  <si>
    <t>ZUŠ Voborského-Botevova</t>
  </si>
  <si>
    <t>ZUŠ Zderazská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</si>
  <si>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</si>
  <si>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</si>
  <si>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</si>
  <si>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</si>
  <si>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</si>
  <si>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</si>
  <si>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</si>
  <si>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na účet FV</t>
  </si>
  <si>
    <t>SPŠ na Proseku,Novoborská, P-9</t>
  </si>
  <si>
    <t>SŠ COP TH Poděbradská, P-9</t>
  </si>
  <si>
    <t>DD Národních hrdinů, P-9</t>
  </si>
  <si>
    <t>DD Smržovská, P-9</t>
  </si>
  <si>
    <t>DM Neklanova, P-2</t>
  </si>
  <si>
    <t>DM Dittrichova, P-2</t>
  </si>
  <si>
    <t>DM Studentská, P-6</t>
  </si>
  <si>
    <t>DM Pobřežní, P-8</t>
  </si>
  <si>
    <t>DM Lovosická, P-9</t>
  </si>
  <si>
    <t>Gymnázium Nad Štolou, P-7</t>
  </si>
  <si>
    <t>Jedl. Ústav,Z.Š.-V Pevnosti P-2</t>
  </si>
  <si>
    <t>Gymnázium,SŠ, Radlická P-5</t>
  </si>
  <si>
    <t>Z.Š. Zahrádka U zás. zahrady P-3</t>
  </si>
  <si>
    <t>M.Š.spec. Na Lysinách P-4</t>
  </si>
  <si>
    <t>M.Š.spec. Sevřená P-4</t>
  </si>
  <si>
    <t>M.Š.spec. Deylova  P-5</t>
  </si>
  <si>
    <t>Z.Š. spec.Roosveltova  P-6</t>
  </si>
  <si>
    <t>M.Š.spec. Štíbrova  P-8</t>
  </si>
  <si>
    <t>M.Š.spec. Drahaňská  P-8</t>
  </si>
  <si>
    <t>Gym.Z.Š.M.Š.sluch.p. Ječná  P-2</t>
  </si>
  <si>
    <t>Zákl.šk.zrak.p.nám.Míru P- 2</t>
  </si>
  <si>
    <t>Z.Š.M.Š. při VFN Ke Karlovu P-2</t>
  </si>
  <si>
    <t>Z.Š. a S.Š.wald.Křejpského P-4</t>
  </si>
  <si>
    <t>Střední šk. A. Klara Vídeňská  P-4</t>
  </si>
  <si>
    <t>Z.Š. a M.Š.při FTN Vídeňská P-4</t>
  </si>
  <si>
    <t>Z.Š. a M.Š.při FN Motol V Úvalu P-5</t>
  </si>
  <si>
    <t>Z.Š.s vých.por.ch.Na Zlíchově  P-5</t>
  </si>
  <si>
    <t>Z.Š.s por.uč.U Boroviček  P-6</t>
  </si>
  <si>
    <t>Z.Š.log.Z.Š.pr.Libčická  P-8</t>
  </si>
  <si>
    <t>Z.Š.a M.Š. Za Invalidovnou  P-8</t>
  </si>
  <si>
    <t>Z.Š. a M.Š.FN Bul. Budínova  P-8</t>
  </si>
  <si>
    <t>Z.Š. při psych.l. Ústavní   P-8</t>
  </si>
  <si>
    <t>S.Š.Z.Š.M.Š.Chotouňská  P- 10</t>
  </si>
  <si>
    <t>Z.Š. a M.Š.  Moskevská  P-10</t>
  </si>
  <si>
    <t>Z.Š.sp.a Z.Š.pr.Starostrašnická  P-10</t>
  </si>
  <si>
    <t>Z.Š.pr.a Z.Š.sp. Ružinovská  P-4</t>
  </si>
  <si>
    <t>Z.Š.pr.a Pr.šk.Kupeckého P-4</t>
  </si>
  <si>
    <t>Z.Š.pr.a Z.Š.sp.Pod radnicí  P-4</t>
  </si>
  <si>
    <t>Z.Š. prakt.Osvoboditelů  P-5</t>
  </si>
  <si>
    <t>Z.Š.pr. a Z.Š.sp.Trávníčkova  P-5</t>
  </si>
  <si>
    <t>Z.Š.prakt. Vokovická P-6</t>
  </si>
  <si>
    <t>Z.Š.Tolerance, Mochovská  P-9</t>
  </si>
  <si>
    <t>Z.Š.pr.M.Š.sp. Bártlova  P-9</t>
  </si>
  <si>
    <t>Z.Š. a Stř.šk.V Olšinách  P - 10</t>
  </si>
  <si>
    <t>SOU Jesenická P10</t>
  </si>
  <si>
    <t xml:space="preserve">DDM - Šalounova </t>
  </si>
  <si>
    <t>CELKEM</t>
  </si>
  <si>
    <t>Kapitola: 05 - Zdravotnictví a sociální oblast</t>
  </si>
  <si>
    <t xml:space="preserve">Vykrytí </t>
  </si>
  <si>
    <t>Nekrytá ztráta DČ</t>
  </si>
  <si>
    <t>hlav.čin.</t>
  </si>
  <si>
    <t>Jedličkův ústav-SOC</t>
  </si>
  <si>
    <t>*    496 631,67</t>
  </si>
  <si>
    <t>DD Praha 4-Sulická</t>
  </si>
  <si>
    <t>DD Praha 4-Chodov</t>
  </si>
  <si>
    <t>DD Praha 4-Háje</t>
  </si>
  <si>
    <t>DD Praha 6</t>
  </si>
  <si>
    <t>DD Praha 8-Ďáblice</t>
  </si>
  <si>
    <t>DD Praha 8-Bohnice</t>
  </si>
  <si>
    <t>DD Praha 8-Kobylisy</t>
  </si>
  <si>
    <t>DD Praha 10-Malešice</t>
  </si>
  <si>
    <t>DD Praha 10-Zahr.Město</t>
  </si>
  <si>
    <t>DD Heřmanův Městec</t>
  </si>
  <si>
    <t>ÚSP Krásná Lípa</t>
  </si>
  <si>
    <t>ÚSP Terezín</t>
  </si>
  <si>
    <t>ÜSP Svojšice</t>
  </si>
  <si>
    <t>ÚSP Praha 5-Palata</t>
  </si>
  <si>
    <t>ÚSP Horní Maxov</t>
  </si>
  <si>
    <t>ÚSP Lochovice</t>
  </si>
  <si>
    <t>ÚSP Horní Poustevna</t>
  </si>
  <si>
    <t>ÚSP Zvíkovec</t>
  </si>
  <si>
    <t>ÚSP Rudné</t>
  </si>
  <si>
    <t>ÚSP Leontýn</t>
  </si>
  <si>
    <t>ÚSP Praha 1</t>
  </si>
  <si>
    <t xml:space="preserve">  *     15 510,00</t>
  </si>
  <si>
    <t>ÚSP Ratměřice</t>
  </si>
  <si>
    <t>Dětské centrum Paprsek</t>
  </si>
  <si>
    <t>Měst.centrum soc.služeb</t>
  </si>
  <si>
    <t>Zdrav.záchranná služba</t>
  </si>
  <si>
    <t>Měst.nem.násl.péče</t>
  </si>
  <si>
    <t>Student.zdrav.ústav</t>
  </si>
  <si>
    <t xml:space="preserve">*       zahrnuje odvod z pronájmu státního majetku </t>
  </si>
  <si>
    <t xml:space="preserve">                      Krytí ztráty z hlavní činnosti</t>
  </si>
  <si>
    <t>z účtu</t>
  </si>
  <si>
    <t>HČ</t>
  </si>
  <si>
    <t>z r.2006</t>
  </si>
  <si>
    <t xml:space="preserve">  *    2 105 218,37</t>
  </si>
  <si>
    <t>DD Bořanovice</t>
  </si>
  <si>
    <t>DD Pyšely</t>
  </si>
  <si>
    <t>DD Dobřichovice</t>
  </si>
  <si>
    <t>ÚSP Svojšice</t>
  </si>
  <si>
    <t>ÚSP Kytlice</t>
  </si>
  <si>
    <t>ÚSP Praha 1-Vlašská</t>
  </si>
  <si>
    <t>ÚSP Praha 4-Sulická</t>
  </si>
  <si>
    <t xml:space="preserve"> **  22 591 421,40</t>
  </si>
  <si>
    <t>*       zahrnuje prostředky JPD3:        497 990,53 Kč ( 631 301,53 Kč ponechané do r.2007 - 133 311,00 Kč z r.2005 použité v r.2006 )</t>
  </si>
  <si>
    <t>**     zahrnuje prostředky JPD3:   18 428 256,65 Kč ( 18 889 424,53 Kč ponechané do r.2007 - 461 167,88 Kč z r.2005 použité v r.2006 )</t>
  </si>
  <si>
    <t>Dět.domov Ch.Masaryk.</t>
  </si>
  <si>
    <t>Zdrav. záchran. služba</t>
  </si>
  <si>
    <t>Měst. nem. násl. péče</t>
  </si>
  <si>
    <t>Studentský zdrav. ústav</t>
  </si>
  <si>
    <t>Centrum léč.rehabilitace</t>
  </si>
  <si>
    <t>ZBÚ -</t>
  </si>
  <si>
    <t>fin.vyp.</t>
  </si>
  <si>
    <t>FV PO +</t>
  </si>
  <si>
    <t>Celkem+/-</t>
  </si>
  <si>
    <t>x        536 954,08</t>
  </si>
  <si>
    <t>*     428 323,75</t>
  </si>
  <si>
    <t>x            9 270,06</t>
  </si>
  <si>
    <t>x          27 756,68</t>
  </si>
  <si>
    <t>x         670 760,18</t>
  </si>
  <si>
    <t>x         271 273,31</t>
  </si>
  <si>
    <t xml:space="preserve">x    zahrnuje výnosy z prodeje majetku hl.m.Prahy </t>
  </si>
  <si>
    <t>*    zahrnuje odvod z pronájmu státního majetku - 359 164,99 Kč</t>
  </si>
  <si>
    <t xml:space="preserve">Vypořádání </t>
  </si>
  <si>
    <t>x        171 647,05</t>
  </si>
  <si>
    <t>°        118 896,62</t>
  </si>
  <si>
    <t>*     350 000,00</t>
  </si>
  <si>
    <t>** 1 755 803,27</t>
  </si>
  <si>
    <t>°°      14 575,30</t>
  </si>
  <si>
    <t>x          36 500,00</t>
  </si>
  <si>
    <t>°        221 626,30</t>
  </si>
  <si>
    <t>x     1 086 946,50</t>
  </si>
  <si>
    <t>x        166 263,61</t>
  </si>
  <si>
    <t xml:space="preserve">*     zahrnuje odvod z převodu RO na PO </t>
  </si>
  <si>
    <t xml:space="preserve">x     zahrnuje výnosy z prodeje majetku hl.m.Prahy </t>
  </si>
  <si>
    <t>°     zahrnuje přeplatek FKSP 1,54 Kč, resp. 529,00 Kč</t>
  </si>
  <si>
    <t>**   na pokrytí ztráty z hlavní činnosti z roku 2005 použito 1 542 865,57 Kč</t>
  </si>
  <si>
    <t>°°   zahrnuje odvod z pronájmu státního majetku - 12 240,00 Kč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</si>
  <si>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</si>
  <si>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</si>
  <si>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</si>
  <si>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</si>
  <si>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</si>
  <si>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</si>
  <si>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</si>
  <si>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</si>
  <si>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</si>
  <si>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</si>
  <si>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</si>
  <si>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</t>
  </si>
  <si>
    <t>Divadlo Minor</t>
  </si>
  <si>
    <t>Symfonický orchestr FOK</t>
  </si>
  <si>
    <t>Hvězdárna a planetárium</t>
  </si>
  <si>
    <t>Galerie hl. m. Prahy</t>
  </si>
  <si>
    <t>Muzeum hl. m. Prahy</t>
  </si>
  <si>
    <t>Nár.kult.památ. Vyšehrad</t>
  </si>
  <si>
    <t>PIS</t>
  </si>
  <si>
    <t xml:space="preserve">  x) 102 622,86</t>
  </si>
  <si>
    <t>Městská knihovna</t>
  </si>
  <si>
    <t>x) použito na krytí ztráty z minulých let</t>
  </si>
  <si>
    <t>z minul.</t>
  </si>
  <si>
    <t>účet 34930</t>
  </si>
  <si>
    <t>xx) 27 797 753,94</t>
  </si>
  <si>
    <t>x) 209 969 754,75</t>
  </si>
  <si>
    <t>xxx)1 264 839,35</t>
  </si>
  <si>
    <t xml:space="preserve">   x) v tom dotace MČ</t>
  </si>
  <si>
    <t xml:space="preserve"> xx) v tom dotace ze zahraničí</t>
  </si>
  <si>
    <t>xxx) z toho 1 262 839,35 Kč ponecháno na pokračování JPD 2</t>
  </si>
  <si>
    <t>Odvod   +</t>
  </si>
  <si>
    <t>Odpočitatelné</t>
  </si>
  <si>
    <t>ZBÚ   +</t>
  </si>
  <si>
    <t>finanč.vypoř.</t>
  </si>
  <si>
    <t>doplatek,vratka</t>
  </si>
  <si>
    <t>FV PO</t>
  </si>
  <si>
    <t>celkem +/-</t>
  </si>
  <si>
    <t>x)   760 897,43</t>
  </si>
  <si>
    <t>x)     13 269,55</t>
  </si>
  <si>
    <t>x)3 292 536,84</t>
  </si>
  <si>
    <t>C E L K E M</t>
  </si>
  <si>
    <t>x) zahrnuje výnosy z prodeje majetku hl. m. Prahy</t>
  </si>
  <si>
    <t>Kapitola: 07 - Bezpečnost</t>
  </si>
  <si>
    <t>SEZAM</t>
  </si>
  <si>
    <t>Správa služeb MP hl.m.Prahy</t>
  </si>
  <si>
    <t xml:space="preserve">Nekr.ztráta HČ </t>
  </si>
  <si>
    <t>Kapitola: 08 - Hospodářství</t>
  </si>
  <si>
    <t xml:space="preserve">   Nekrytá ztráta DČ</t>
  </si>
  <si>
    <t>Pohřební ústav</t>
  </si>
  <si>
    <t>Správa pražsk.hřbitovů</t>
  </si>
  <si>
    <t>účet 349.30</t>
  </si>
  <si>
    <t>Celkem</t>
  </si>
  <si>
    <t>Kapitola 09 - Vnitřní správa *)</t>
  </si>
  <si>
    <t>IMIP</t>
  </si>
  <si>
    <t>ze zůstatku</t>
  </si>
  <si>
    <t>MHMP</t>
  </si>
  <si>
    <t>v tis. Kč</t>
  </si>
  <si>
    <t>Odvod  +</t>
  </si>
  <si>
    <t>účelových</t>
  </si>
  <si>
    <t>z DČ</t>
  </si>
  <si>
    <t>prostředků</t>
  </si>
  <si>
    <t>*) finanční vypopřádání za PO IMIP bude předloženo samostatným materiálem</t>
  </si>
  <si>
    <t>Příjmy z pronájmu státního majetku za rok 2006</t>
  </si>
  <si>
    <t>příspěvkových organizací HMP</t>
  </si>
  <si>
    <t>Název organizace</t>
  </si>
  <si>
    <t>Příjmy</t>
  </si>
  <si>
    <t>Výdaje (náklady)</t>
  </si>
  <si>
    <t>Technické</t>
  </si>
  <si>
    <t>Služby</t>
  </si>
  <si>
    <t>Odvod do</t>
  </si>
  <si>
    <t>(výnosy)</t>
  </si>
  <si>
    <t>na údržbu</t>
  </si>
  <si>
    <t>zhodnocení</t>
  </si>
  <si>
    <t>stát. rozpočtu</t>
  </si>
  <si>
    <t>Jedličkův ústav</t>
  </si>
  <si>
    <t xml:space="preserve">Odvod do státního rozpočtu celkem   371 404,99   Kč   </t>
  </si>
  <si>
    <t xml:space="preserve">Od roku 2005  jednají  jednotlivé příspěvkové organizace s příslušnými útvary Úřadu pro zastupování státu ve věcech majetkových </t>
  </si>
  <si>
    <t xml:space="preserve"> a je předpoklad, za rok 2007 již  nebude hl. m. Praha vykazovat  příjmy z pronájmu majetku ve vlastnictví státu. </t>
  </si>
  <si>
    <t>Příloha č. 3 k usn. ZHMP č.     ze dne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</si>
</sst>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2"/>
      <color indexed="8"/>
      <name val="Times New Roman CE"/>
      <family val="1"/>
    </font>
    <font>
      <sz val="10"/>
      <color indexed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4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Continuous"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4" fontId="7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22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" fontId="7" fillId="0" borderId="44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6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 horizontal="left"/>
    </xf>
    <xf numFmtId="4" fontId="7" fillId="0" borderId="47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9" xfId="0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6" xfId="0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0" fontId="10" fillId="0" borderId="53" xfId="0" applyFont="1" applyBorder="1" applyAlignment="1">
      <alignment/>
    </xf>
    <xf numFmtId="3" fontId="7" fillId="0" borderId="39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4" fontId="10" fillId="0" borderId="43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7" fillId="0" borderId="1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 horizontal="centerContinuous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1" fontId="7" fillId="0" borderId="6" xfId="0" applyNumberFormat="1" applyFont="1" applyBorder="1" applyAlignment="1">
      <alignment horizontal="center"/>
    </xf>
    <xf numFmtId="0" fontId="7" fillId="0" borderId="54" xfId="0" applyFont="1" applyBorder="1" applyAlignment="1">
      <alignment/>
    </xf>
    <xf numFmtId="4" fontId="7" fillId="0" borderId="55" xfId="0" applyNumberFormat="1" applyFont="1" applyBorder="1" applyAlignment="1">
      <alignment horizontal="right"/>
    </xf>
    <xf numFmtId="4" fontId="7" fillId="0" borderId="56" xfId="0" applyNumberFormat="1" applyFont="1" applyBorder="1" applyAlignment="1">
      <alignment horizontal="right"/>
    </xf>
    <xf numFmtId="4" fontId="12" fillId="0" borderId="56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0" fontId="7" fillId="0" borderId="58" xfId="0" applyFont="1" applyBorder="1" applyAlignment="1">
      <alignment/>
    </xf>
    <xf numFmtId="4" fontId="7" fillId="0" borderId="59" xfId="0" applyNumberFormat="1" applyFont="1" applyBorder="1" applyAlignment="1">
      <alignment horizontal="right"/>
    </xf>
    <xf numFmtId="4" fontId="7" fillId="0" borderId="60" xfId="0" applyNumberFormat="1" applyFont="1" applyBorder="1" applyAlignment="1">
      <alignment horizontal="right"/>
    </xf>
    <xf numFmtId="4" fontId="7" fillId="0" borderId="61" xfId="0" applyNumberFormat="1" applyFont="1" applyBorder="1" applyAlignment="1">
      <alignment horizontal="right"/>
    </xf>
    <xf numFmtId="4" fontId="12" fillId="0" borderId="60" xfId="0" applyNumberFormat="1" applyFont="1" applyBorder="1" applyAlignment="1">
      <alignment horizontal="right"/>
    </xf>
    <xf numFmtId="2" fontId="7" fillId="0" borderId="58" xfId="0" applyNumberFormat="1" applyFont="1" applyBorder="1" applyAlignment="1">
      <alignment/>
    </xf>
    <xf numFmtId="0" fontId="7" fillId="0" borderId="62" xfId="0" applyFont="1" applyBorder="1" applyAlignment="1">
      <alignment/>
    </xf>
    <xf numFmtId="4" fontId="7" fillId="0" borderId="63" xfId="0" applyNumberFormat="1" applyFont="1" applyBorder="1" applyAlignment="1">
      <alignment horizontal="right"/>
    </xf>
    <xf numFmtId="4" fontId="7" fillId="0" borderId="64" xfId="0" applyNumberFormat="1" applyFont="1" applyBorder="1" applyAlignment="1">
      <alignment horizontal="right"/>
    </xf>
    <xf numFmtId="4" fontId="7" fillId="0" borderId="6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/>
    </xf>
    <xf numFmtId="2" fontId="7" fillId="2" borderId="7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4" fontId="7" fillId="0" borderId="66" xfId="0" applyNumberFormat="1" applyFont="1" applyBorder="1" applyAlignment="1">
      <alignment horizontal="right"/>
    </xf>
    <xf numFmtId="4" fontId="7" fillId="0" borderId="67" xfId="0" applyNumberFormat="1" applyFont="1" applyBorder="1" applyAlignment="1">
      <alignment horizontal="right"/>
    </xf>
    <xf numFmtId="4" fontId="7" fillId="0" borderId="68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9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4" fontId="7" fillId="0" borderId="71" xfId="0" applyNumberFormat="1" applyFont="1" applyBorder="1" applyAlignment="1">
      <alignment/>
    </xf>
    <xf numFmtId="4" fontId="7" fillId="0" borderId="63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7" fillId="0" borderId="67" xfId="0" applyNumberFormat="1" applyFont="1" applyBorder="1" applyAlignment="1">
      <alignment/>
    </xf>
    <xf numFmtId="4" fontId="7" fillId="0" borderId="68" xfId="0" applyNumberFormat="1" applyFont="1" applyBorder="1" applyAlignment="1">
      <alignment/>
    </xf>
    <xf numFmtId="4" fontId="7" fillId="0" borderId="72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/>
    </xf>
    <xf numFmtId="0" fontId="7" fillId="0" borderId="73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4" xfId="0" applyNumberFormat="1" applyFont="1" applyBorder="1" applyAlignment="1">
      <alignment/>
    </xf>
    <xf numFmtId="4" fontId="12" fillId="0" borderId="67" xfId="0" applyNumberFormat="1" applyFont="1" applyBorder="1" applyAlignment="1">
      <alignment/>
    </xf>
    <xf numFmtId="4" fontId="12" fillId="0" borderId="60" xfId="0" applyNumberFormat="1" applyFont="1" applyBorder="1" applyAlignment="1">
      <alignment/>
    </xf>
    <xf numFmtId="4" fontId="12" fillId="0" borderId="60" xfId="0" applyNumberFormat="1" applyFont="1" applyBorder="1" applyAlignment="1">
      <alignment horizontal="center"/>
    </xf>
    <xf numFmtId="4" fontId="12" fillId="0" borderId="64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67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/>
    </xf>
    <xf numFmtId="0" fontId="7" fillId="0" borderId="74" xfId="0" applyFont="1" applyBorder="1" applyAlignment="1">
      <alignment/>
    </xf>
    <xf numFmtId="4" fontId="12" fillId="0" borderId="70" xfId="0" applyNumberFormat="1" applyFont="1" applyBorder="1" applyAlignment="1">
      <alignment/>
    </xf>
    <xf numFmtId="2" fontId="8" fillId="2" borderId="58" xfId="0" applyNumberFormat="1" applyFont="1" applyFill="1" applyBorder="1" applyAlignment="1">
      <alignment/>
    </xf>
    <xf numFmtId="2" fontId="8" fillId="2" borderId="6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2" fontId="8" fillId="2" borderId="73" xfId="0" applyNumberFormat="1" applyFont="1" applyFill="1" applyBorder="1" applyAlignment="1">
      <alignment/>
    </xf>
    <xf numFmtId="4" fontId="7" fillId="0" borderId="75" xfId="0" applyNumberFormat="1" applyFont="1" applyBorder="1" applyAlignment="1" applyProtection="1">
      <alignment horizontal="right"/>
      <protection locked="0"/>
    </xf>
    <xf numFmtId="2" fontId="8" fillId="0" borderId="58" xfId="0" applyNumberFormat="1" applyFont="1" applyFill="1" applyBorder="1" applyAlignment="1">
      <alignment/>
    </xf>
    <xf numFmtId="2" fontId="8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4" fontId="7" fillId="0" borderId="60" xfId="0" applyNumberFormat="1" applyFont="1" applyFill="1" applyBorder="1" applyAlignment="1">
      <alignment horizontal="right"/>
    </xf>
    <xf numFmtId="0" fontId="8" fillId="0" borderId="58" xfId="0" applyFont="1" applyFill="1" applyBorder="1" applyAlignment="1">
      <alignment/>
    </xf>
    <xf numFmtId="0" fontId="13" fillId="0" borderId="58" xfId="0" applyFont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73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62" xfId="0" applyFont="1" applyBorder="1" applyAlignment="1">
      <alignment/>
    </xf>
    <xf numFmtId="4" fontId="7" fillId="0" borderId="76" xfId="0" applyNumberFormat="1" applyFont="1" applyBorder="1" applyAlignment="1">
      <alignment/>
    </xf>
    <xf numFmtId="4" fontId="7" fillId="0" borderId="77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4" fontId="7" fillId="0" borderId="64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Continuous"/>
    </xf>
    <xf numFmtId="164" fontId="7" fillId="0" borderId="2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44" fontId="7" fillId="0" borderId="6" xfId="18" applyFont="1" applyBorder="1" applyAlignment="1">
      <alignment/>
    </xf>
    <xf numFmtId="4" fontId="7" fillId="0" borderId="55" xfId="0" applyNumberFormat="1" applyFont="1" applyBorder="1" applyAlignment="1">
      <alignment/>
    </xf>
    <xf numFmtId="4" fontId="7" fillId="0" borderId="56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4" fontId="7" fillId="0" borderId="7" xfId="18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Continuous"/>
    </xf>
    <xf numFmtId="164" fontId="7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164" fontId="7" fillId="0" borderId="7" xfId="0" applyNumberFormat="1" applyFont="1" applyFill="1" applyBorder="1" applyAlignment="1">
      <alignment horizontal="center"/>
    </xf>
    <xf numFmtId="2" fontId="12" fillId="0" borderId="58" xfId="0" applyNumberFormat="1" applyFont="1" applyBorder="1" applyAlignment="1">
      <alignment/>
    </xf>
    <xf numFmtId="2" fontId="12" fillId="0" borderId="54" xfId="0" applyNumberFormat="1" applyFont="1" applyBorder="1" applyAlignment="1">
      <alignment/>
    </xf>
    <xf numFmtId="0" fontId="15" fillId="0" borderId="58" xfId="0" applyFont="1" applyBorder="1" applyAlignment="1">
      <alignment/>
    </xf>
    <xf numFmtId="4" fontId="7" fillId="0" borderId="78" xfId="0" applyNumberFormat="1" applyFont="1" applyBorder="1" applyAlignment="1">
      <alignment/>
    </xf>
    <xf numFmtId="4" fontId="12" fillId="0" borderId="61" xfId="0" applyNumberFormat="1" applyFont="1" applyBorder="1" applyAlignment="1">
      <alignment/>
    </xf>
    <xf numFmtId="2" fontId="7" fillId="2" borderId="73" xfId="0" applyNumberFormat="1" applyFont="1" applyFill="1" applyBorder="1" applyAlignment="1">
      <alignment/>
    </xf>
    <xf numFmtId="2" fontId="7" fillId="2" borderId="58" xfId="0" applyNumberFormat="1" applyFont="1" applyFill="1" applyBorder="1" applyAlignment="1">
      <alignment/>
    </xf>
    <xf numFmtId="2" fontId="7" fillId="0" borderId="58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2" fontId="16" fillId="0" borderId="58" xfId="0" applyNumberFormat="1" applyFont="1" applyBorder="1" applyAlignment="1">
      <alignment/>
    </xf>
    <xf numFmtId="0" fontId="7" fillId="0" borderId="73" xfId="0" applyFont="1" applyFill="1" applyBorder="1" applyAlignment="1">
      <alignment/>
    </xf>
    <xf numFmtId="4" fontId="7" fillId="0" borderId="67" xfId="0" applyNumberFormat="1" applyFont="1" applyFill="1" applyBorder="1" applyAlignment="1">
      <alignment horizontal="right"/>
    </xf>
    <xf numFmtId="0" fontId="16" fillId="0" borderId="58" xfId="0" applyFont="1" applyBorder="1" applyAlignment="1">
      <alignment/>
    </xf>
    <xf numFmtId="0" fontId="7" fillId="0" borderId="74" xfId="0" applyFont="1" applyFill="1" applyBorder="1" applyAlignment="1">
      <alignment/>
    </xf>
    <xf numFmtId="4" fontId="7" fillId="0" borderId="69" xfId="0" applyNumberFormat="1" applyFont="1" applyBorder="1" applyAlignment="1">
      <alignment horizontal="right"/>
    </xf>
    <xf numFmtId="4" fontId="7" fillId="0" borderId="70" xfId="0" applyNumberFormat="1" applyFont="1" applyBorder="1" applyAlignment="1">
      <alignment horizontal="right"/>
    </xf>
    <xf numFmtId="4" fontId="7" fillId="0" borderId="70" xfId="0" applyNumberFormat="1" applyFont="1" applyFill="1" applyBorder="1" applyAlignment="1">
      <alignment horizontal="right"/>
    </xf>
    <xf numFmtId="4" fontId="7" fillId="0" borderId="71" xfId="0" applyNumberFormat="1" applyFont="1" applyBorder="1" applyAlignment="1">
      <alignment horizontal="right"/>
    </xf>
    <xf numFmtId="0" fontId="17" fillId="0" borderId="5" xfId="0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4" fontId="10" fillId="0" borderId="79" xfId="0" applyNumberFormat="1" applyFont="1" applyFill="1" applyBorder="1" applyAlignment="1">
      <alignment/>
    </xf>
    <xf numFmtId="4" fontId="10" fillId="0" borderId="80" xfId="0" applyNumberFormat="1" applyFont="1" applyFill="1" applyBorder="1" applyAlignment="1">
      <alignment/>
    </xf>
    <xf numFmtId="4" fontId="18" fillId="0" borderId="80" xfId="0" applyNumberFormat="1" applyFont="1" applyFill="1" applyBorder="1" applyAlignment="1">
      <alignment/>
    </xf>
    <xf numFmtId="4" fontId="18" fillId="0" borderId="81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Continuous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Continuous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centerContinuous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0" fontId="19" fillId="0" borderId="19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19" fillId="0" borderId="82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4" fontId="4" fillId="0" borderId="83" xfId="0" applyNumberFormat="1" applyFont="1" applyBorder="1" applyAlignment="1">
      <alignment/>
    </xf>
    <xf numFmtId="0" fontId="19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3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0" fillId="0" borderId="17" xfId="0" applyBorder="1" applyAlignment="1">
      <alignment/>
    </xf>
    <xf numFmtId="0" fontId="19" fillId="0" borderId="7" xfId="0" applyFont="1" applyBorder="1" applyAlignment="1">
      <alignment/>
    </xf>
    <xf numFmtId="4" fontId="4" fillId="0" borderId="9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0" fontId="19" fillId="0" borderId="84" xfId="0" applyFont="1" applyBorder="1" applyAlignment="1">
      <alignment/>
    </xf>
    <xf numFmtId="4" fontId="4" fillId="0" borderId="33" xfId="0" applyNumberFormat="1" applyFont="1" applyBorder="1" applyAlignment="1">
      <alignment/>
    </xf>
    <xf numFmtId="0" fontId="19" fillId="0" borderId="30" xfId="0" applyFont="1" applyBorder="1" applyAlignment="1">
      <alignment/>
    </xf>
    <xf numFmtId="4" fontId="4" fillId="0" borderId="3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4" fontId="4" fillId="0" borderId="85" xfId="0" applyNumberFormat="1" applyFont="1" applyBorder="1" applyAlignment="1">
      <alignment/>
    </xf>
    <xf numFmtId="0" fontId="19" fillId="0" borderId="30" xfId="0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25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8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87" xfId="0" applyBorder="1" applyAlignment="1">
      <alignment horizontal="centerContinuous"/>
    </xf>
    <xf numFmtId="0" fontId="0" fillId="0" borderId="89" xfId="0" applyBorder="1" applyAlignment="1">
      <alignment horizontal="centerContinuous"/>
    </xf>
    <xf numFmtId="0" fontId="0" fillId="0" borderId="89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0" xfId="0" applyNumberFormat="1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4" xfId="0" applyBorder="1" applyAlignment="1">
      <alignment/>
    </xf>
    <xf numFmtId="0" fontId="5" fillId="0" borderId="22" xfId="0" applyFont="1" applyBorder="1" applyAlignment="1">
      <alignment/>
    </xf>
    <xf numFmtId="4" fontId="0" fillId="0" borderId="40" xfId="0" applyNumberForma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Continuous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Continuous"/>
    </xf>
    <xf numFmtId="0" fontId="26" fillId="0" borderId="3" xfId="0" applyFont="1" applyBorder="1" applyAlignment="1">
      <alignment horizontal="left"/>
    </xf>
    <xf numFmtId="0" fontId="26" fillId="0" borderId="4" xfId="0" applyFont="1" applyBorder="1" applyAlignment="1">
      <alignment/>
    </xf>
    <xf numFmtId="0" fontId="26" fillId="0" borderId="87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6" xfId="0" applyFont="1" applyBorder="1" applyAlignment="1">
      <alignment/>
    </xf>
    <xf numFmtId="0" fontId="26" fillId="0" borderId="6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/>
    </xf>
    <xf numFmtId="0" fontId="26" fillId="0" borderId="88" xfId="0" applyFont="1" applyBorder="1" applyAlignment="1">
      <alignment horizontal="center"/>
    </xf>
    <xf numFmtId="0" fontId="26" fillId="0" borderId="0" xfId="0" applyFont="1" applyBorder="1" applyAlignment="1">
      <alignment horizontal="centerContinuous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Continuous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/>
    </xf>
    <xf numFmtId="4" fontId="26" fillId="0" borderId="9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53" xfId="0" applyFont="1" applyBorder="1" applyAlignment="1">
      <alignment/>
    </xf>
    <xf numFmtId="4" fontId="26" fillId="0" borderId="39" xfId="0" applyNumberFormat="1" applyFont="1" applyBorder="1" applyAlignment="1">
      <alignment/>
    </xf>
    <xf numFmtId="4" fontId="26" fillId="0" borderId="23" xfId="0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6" xfId="0" applyFont="1" applyBorder="1" applyAlignment="1">
      <alignment/>
    </xf>
    <xf numFmtId="0" fontId="26" fillId="0" borderId="3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87" xfId="0" applyFont="1" applyBorder="1" applyAlignment="1">
      <alignment horizontal="centerContinuous"/>
    </xf>
    <xf numFmtId="0" fontId="26" fillId="0" borderId="7" xfId="0" applyFont="1" applyBorder="1" applyAlignment="1">
      <alignment/>
    </xf>
    <xf numFmtId="0" fontId="26" fillId="0" borderId="89" xfId="0" applyFont="1" applyBorder="1" applyAlignment="1">
      <alignment horizontal="centerContinuous"/>
    </xf>
    <xf numFmtId="0" fontId="26" fillId="0" borderId="89" xfId="0" applyFont="1" applyBorder="1" applyAlignment="1">
      <alignment horizontal="center"/>
    </xf>
    <xf numFmtId="4" fontId="26" fillId="0" borderId="0" xfId="0" applyNumberFormat="1" applyFont="1" applyAlignment="1">
      <alignment wrapText="1"/>
    </xf>
    <xf numFmtId="0" fontId="26" fillId="0" borderId="22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6" fillId="0" borderId="87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88" xfId="0" applyFont="1" applyBorder="1" applyAlignment="1">
      <alignment/>
    </xf>
    <xf numFmtId="0" fontId="26" fillId="0" borderId="19" xfId="0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20" xfId="0" applyNumberFormat="1" applyFont="1" applyBorder="1" applyAlignment="1">
      <alignment horizontal="right"/>
    </xf>
    <xf numFmtId="4" fontId="26" fillId="0" borderId="21" xfId="0" applyNumberFormat="1" applyFont="1" applyBorder="1" applyAlignment="1">
      <alignment/>
    </xf>
    <xf numFmtId="0" fontId="26" fillId="0" borderId="22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8" fillId="0" borderId="0" xfId="0" applyFont="1" applyAlignment="1">
      <alignment horizontal="justify"/>
    </xf>
    <xf numFmtId="8" fontId="29" fillId="0" borderId="0" xfId="0" applyNumberFormat="1" applyFont="1" applyAlignment="1">
      <alignment horizontal="justify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1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1" fillId="0" borderId="0" xfId="19" applyFont="1">
      <alignment/>
      <protection/>
    </xf>
    <xf numFmtId="0" fontId="22" fillId="0" borderId="0" xfId="19" applyFont="1">
      <alignment/>
      <protection/>
    </xf>
    <xf numFmtId="0" fontId="5" fillId="0" borderId="90" xfId="19" applyFont="1" applyBorder="1" applyAlignment="1">
      <alignment horizontal="centerContinuous"/>
      <protection/>
    </xf>
    <xf numFmtId="0" fontId="5" fillId="0" borderId="91" xfId="19" applyFont="1" applyBorder="1">
      <alignment/>
      <protection/>
    </xf>
    <xf numFmtId="0" fontId="5" fillId="0" borderId="1" xfId="19" applyFont="1" applyBorder="1">
      <alignment/>
      <protection/>
    </xf>
    <xf numFmtId="0" fontId="5" fillId="0" borderId="92" xfId="19" applyFont="1" applyBorder="1">
      <alignment/>
      <protection/>
    </xf>
    <xf numFmtId="0" fontId="5" fillId="0" borderId="93" xfId="19" applyFont="1" applyBorder="1" applyAlignment="1">
      <alignment horizontal="centerContinuous"/>
      <protection/>
    </xf>
    <xf numFmtId="0" fontId="5" fillId="0" borderId="76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77" xfId="19" applyFont="1" applyBorder="1">
      <alignment/>
      <protection/>
    </xf>
    <xf numFmtId="0" fontId="0" fillId="0" borderId="58" xfId="19" applyBorder="1" applyAlignment="1">
      <alignment/>
      <protection/>
    </xf>
    <xf numFmtId="4" fontId="0" fillId="0" borderId="60" xfId="19" applyNumberFormat="1" applyBorder="1" applyAlignment="1">
      <alignment/>
      <protection/>
    </xf>
    <xf numFmtId="4" fontId="0" fillId="0" borderId="60" xfId="19" applyNumberFormat="1" applyFont="1" applyBorder="1" applyAlignment="1">
      <alignment/>
      <protection/>
    </xf>
    <xf numFmtId="4" fontId="0" fillId="0" borderId="61" xfId="19" applyNumberFormat="1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0" fontId="0" fillId="0" borderId="58" xfId="19" applyFont="1" applyBorder="1" applyAlignment="1">
      <alignment/>
      <protection/>
    </xf>
    <xf numFmtId="0" fontId="0" fillId="0" borderId="1" xfId="19" applyBorder="1">
      <alignment/>
      <protection/>
    </xf>
    <xf numFmtId="4" fontId="0" fillId="0" borderId="30" xfId="19" applyNumberFormat="1" applyBorder="1">
      <alignment/>
      <protection/>
    </xf>
    <xf numFmtId="4" fontId="0" fillId="0" borderId="1" xfId="19" applyNumberFormat="1" applyBorder="1">
      <alignment/>
      <protection/>
    </xf>
    <xf numFmtId="0" fontId="0" fillId="0" borderId="30" xfId="19" applyBorder="1">
      <alignment/>
      <protection/>
    </xf>
    <xf numFmtId="4" fontId="0" fillId="0" borderId="87" xfId="19" applyNumberFormat="1" applyBorder="1">
      <alignment/>
      <protection/>
    </xf>
    <xf numFmtId="0" fontId="22" fillId="0" borderId="7" xfId="19" applyFont="1" applyBorder="1">
      <alignment/>
      <protection/>
    </xf>
    <xf numFmtId="4" fontId="22" fillId="0" borderId="40" xfId="19" applyNumberFormat="1" applyFont="1" applyBorder="1">
      <alignment/>
      <protection/>
    </xf>
    <xf numFmtId="4" fontId="22" fillId="0" borderId="7" xfId="19" applyNumberFormat="1" applyFont="1" applyBorder="1">
      <alignment/>
      <protection/>
    </xf>
    <xf numFmtId="4" fontId="22" fillId="0" borderId="89" xfId="19" applyNumberFormat="1" applyFont="1" applyBorder="1">
      <alignment/>
      <protection/>
    </xf>
    <xf numFmtId="0" fontId="22" fillId="0" borderId="0" xfId="19" applyFont="1" applyBorder="1">
      <alignment/>
      <protection/>
    </xf>
    <xf numFmtId="4" fontId="22" fillId="0" borderId="0" xfId="19" applyNumberFormat="1" applyFont="1" applyBorder="1">
      <alignment/>
      <protection/>
    </xf>
    <xf numFmtId="0" fontId="22" fillId="0" borderId="0" xfId="19" applyFont="1" applyBorder="1" applyAlignment="1">
      <alignment horizontal="centerContinuous"/>
      <protection/>
    </xf>
    <xf numFmtId="0" fontId="5" fillId="0" borderId="0" xfId="19" applyFont="1">
      <alignment/>
      <protection/>
    </xf>
    <xf numFmtId="0" fontId="3" fillId="0" borderId="0" xfId="19" applyFont="1">
      <alignment/>
      <protection/>
    </xf>
    <xf numFmtId="4" fontId="3" fillId="0" borderId="0" xfId="19" applyNumberFormat="1" applyFont="1">
      <alignment/>
      <protection/>
    </xf>
    <xf numFmtId="4" fontId="3" fillId="0" borderId="0" xfId="19" applyNumberFormat="1" applyFont="1">
      <alignment/>
      <protection/>
    </xf>
    <xf numFmtId="4" fontId="22" fillId="0" borderId="0" xfId="19" applyNumberFormat="1" applyFont="1">
      <alignment/>
      <protection/>
    </xf>
    <xf numFmtId="0" fontId="0" fillId="0" borderId="0" xfId="19" applyFont="1">
      <alignment/>
      <protection/>
    </xf>
    <xf numFmtId="4" fontId="0" fillId="0" borderId="0" xfId="19" applyNumberFormat="1">
      <alignment/>
      <protection/>
    </xf>
    <xf numFmtId="0" fontId="1" fillId="0" borderId="0" xfId="19" applyFont="1">
      <alignment/>
      <protection/>
    </xf>
    <xf numFmtId="4" fontId="22" fillId="0" borderId="0" xfId="19" applyNumberFormat="1" applyFont="1">
      <alignment/>
      <protection/>
    </xf>
    <xf numFmtId="0" fontId="0" fillId="0" borderId="0" xfId="0" applyAlignment="1">
      <alignment horizontal="left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0.75390625" style="0" customWidth="1"/>
    <col min="2" max="2" width="13.25390625" style="0" customWidth="1"/>
    <col min="3" max="3" width="14.75390625" style="0" customWidth="1"/>
    <col min="4" max="5" width="13.75390625" style="0" customWidth="1"/>
    <col min="6" max="6" width="12.25390625" style="0" customWidth="1"/>
    <col min="7" max="7" width="11.625" style="0" customWidth="1"/>
    <col min="8" max="8" width="10.25390625" style="0" customWidth="1"/>
    <col min="9" max="9" width="10.125" style="0" customWidth="1"/>
    <col min="10" max="11" width="12.625" style="0" customWidth="1"/>
    <col min="12" max="12" width="12.125" style="0" customWidth="1"/>
  </cols>
  <sheetData>
    <row r="1" spans="9:11" ht="12.75">
      <c r="I1" s="479" t="s">
        <v>560</v>
      </c>
      <c r="J1" s="479"/>
      <c r="K1" s="479"/>
    </row>
    <row r="3" spans="1:2" ht="18">
      <c r="A3" s="1" t="s">
        <v>0</v>
      </c>
      <c r="B3" s="2"/>
    </row>
    <row r="4" spans="1:9" ht="18">
      <c r="A4" s="2" t="s">
        <v>1</v>
      </c>
      <c r="B4" s="3"/>
      <c r="C4" s="3"/>
      <c r="D4" s="3"/>
      <c r="E4" s="3"/>
      <c r="F4" s="3"/>
      <c r="G4" s="3"/>
      <c r="H4" s="3"/>
      <c r="I4" s="3"/>
    </row>
    <row r="6" ht="15">
      <c r="A6" s="4" t="s">
        <v>2</v>
      </c>
    </row>
    <row r="7" ht="13.5" thickBot="1">
      <c r="I7" t="s">
        <v>3</v>
      </c>
    </row>
    <row r="8" spans="1:11" ht="14.25" thickBot="1" thickTop="1">
      <c r="A8" s="5" t="s">
        <v>4</v>
      </c>
      <c r="B8" s="6" t="s">
        <v>5</v>
      </c>
      <c r="C8" s="6" t="s">
        <v>6</v>
      </c>
      <c r="D8" s="6" t="s">
        <v>7</v>
      </c>
      <c r="E8" s="7" t="s">
        <v>8</v>
      </c>
      <c r="F8" s="8" t="s">
        <v>9</v>
      </c>
      <c r="G8" s="9"/>
      <c r="H8" s="6" t="s">
        <v>10</v>
      </c>
      <c r="I8" s="10" t="s">
        <v>11</v>
      </c>
      <c r="J8" s="11" t="s">
        <v>12</v>
      </c>
      <c r="K8" s="12"/>
    </row>
    <row r="9" spans="1:11" ht="13.5" thickTop="1">
      <c r="A9" s="13"/>
      <c r="B9" s="13"/>
      <c r="C9" s="13"/>
      <c r="D9" s="14" t="s">
        <v>13</v>
      </c>
      <c r="E9" s="14" t="s">
        <v>14</v>
      </c>
      <c r="F9" s="6" t="s">
        <v>15</v>
      </c>
      <c r="G9" s="6" t="s">
        <v>15</v>
      </c>
      <c r="H9" s="14" t="s">
        <v>16</v>
      </c>
      <c r="I9" s="6" t="s">
        <v>17</v>
      </c>
      <c r="J9" s="6" t="s">
        <v>18</v>
      </c>
      <c r="K9" s="15" t="s">
        <v>19</v>
      </c>
    </row>
    <row r="10" spans="1:11" ht="13.5" thickBot="1">
      <c r="A10" s="16"/>
      <c r="B10" s="16"/>
      <c r="C10" s="16"/>
      <c r="D10" s="17" t="s">
        <v>20</v>
      </c>
      <c r="E10" s="17">
        <v>2006</v>
      </c>
      <c r="F10" s="17" t="s">
        <v>21</v>
      </c>
      <c r="G10" s="17" t="s">
        <v>22</v>
      </c>
      <c r="H10" s="17" t="s">
        <v>23</v>
      </c>
      <c r="I10" s="17">
        <v>2005</v>
      </c>
      <c r="J10" s="17" t="s">
        <v>24</v>
      </c>
      <c r="K10" s="16" t="s">
        <v>25</v>
      </c>
    </row>
    <row r="11" spans="1:11" ht="14.25" thickBot="1" thickTop="1">
      <c r="A11" s="18" t="s">
        <v>26</v>
      </c>
      <c r="B11" s="19">
        <v>8297108.87</v>
      </c>
      <c r="C11" s="19">
        <v>7083601.74</v>
      </c>
      <c r="D11" s="19">
        <v>335167.13</v>
      </c>
      <c r="E11" s="19">
        <v>0</v>
      </c>
      <c r="F11" s="19">
        <v>0</v>
      </c>
      <c r="G11" s="19">
        <v>0</v>
      </c>
      <c r="H11" s="19">
        <v>0</v>
      </c>
      <c r="I11" s="19">
        <v>335167.13</v>
      </c>
      <c r="J11" s="20">
        <v>144321.12</v>
      </c>
      <c r="K11" s="21">
        <v>0</v>
      </c>
    </row>
    <row r="12" spans="1:11" ht="13.5" thickBot="1">
      <c r="A12" s="22" t="s">
        <v>27</v>
      </c>
      <c r="B12" s="23">
        <v>92296</v>
      </c>
      <c r="C12" s="23">
        <v>0</v>
      </c>
      <c r="D12" s="23">
        <v>92296</v>
      </c>
      <c r="E12" s="23">
        <v>0</v>
      </c>
      <c r="F12" s="23">
        <v>73836</v>
      </c>
      <c r="G12" s="23">
        <v>18460</v>
      </c>
      <c r="H12" s="23">
        <v>0</v>
      </c>
      <c r="I12" s="23">
        <v>0</v>
      </c>
      <c r="J12" s="24">
        <v>0</v>
      </c>
      <c r="K12" s="25">
        <v>0</v>
      </c>
    </row>
    <row r="14" ht="15">
      <c r="A14" s="4" t="s">
        <v>28</v>
      </c>
    </row>
    <row r="15" ht="13.5" thickBot="1">
      <c r="I15" t="s">
        <v>29</v>
      </c>
    </row>
    <row r="16" spans="1:11" ht="14.25" thickBot="1" thickTop="1">
      <c r="A16" s="15" t="s">
        <v>4</v>
      </c>
      <c r="B16" s="6" t="s">
        <v>30</v>
      </c>
      <c r="C16" s="6" t="s">
        <v>31</v>
      </c>
      <c r="D16" s="6" t="s">
        <v>6</v>
      </c>
      <c r="E16" s="6" t="s">
        <v>7</v>
      </c>
      <c r="F16" s="26" t="s">
        <v>32</v>
      </c>
      <c r="G16" s="8" t="s">
        <v>33</v>
      </c>
      <c r="H16" s="27"/>
      <c r="I16" s="9"/>
      <c r="J16" s="8" t="s">
        <v>34</v>
      </c>
      <c r="K16" s="9"/>
    </row>
    <row r="17" spans="1:11" ht="13.5" thickTop="1">
      <c r="A17" s="13"/>
      <c r="B17" s="14" t="s">
        <v>35</v>
      </c>
      <c r="C17" s="28" t="s">
        <v>36</v>
      </c>
      <c r="D17" s="14"/>
      <c r="E17" s="14"/>
      <c r="F17" s="14" t="s">
        <v>37</v>
      </c>
      <c r="G17" s="6" t="s">
        <v>38</v>
      </c>
      <c r="H17" s="6" t="s">
        <v>39</v>
      </c>
      <c r="I17" s="6" t="s">
        <v>40</v>
      </c>
      <c r="J17" s="14" t="s">
        <v>41</v>
      </c>
      <c r="K17" s="15" t="s">
        <v>18</v>
      </c>
    </row>
    <row r="18" spans="1:11" ht="13.5" thickBot="1">
      <c r="A18" s="16"/>
      <c r="B18" s="16"/>
      <c r="C18" s="16"/>
      <c r="D18" s="17"/>
      <c r="E18" s="16" t="s">
        <v>42</v>
      </c>
      <c r="F18" s="17" t="s">
        <v>43</v>
      </c>
      <c r="G18" s="29"/>
      <c r="H18" s="17"/>
      <c r="I18" s="17" t="s">
        <v>44</v>
      </c>
      <c r="J18" s="17">
        <v>2006</v>
      </c>
      <c r="K18" s="17" t="s">
        <v>24</v>
      </c>
    </row>
    <row r="19" spans="1:11" ht="14.25" thickBot="1" thickTop="1">
      <c r="A19" s="30" t="s">
        <v>26</v>
      </c>
      <c r="B19" s="19">
        <v>29519.69</v>
      </c>
      <c r="C19" s="19">
        <v>23843000</v>
      </c>
      <c r="D19" s="31">
        <v>18302251.05</v>
      </c>
      <c r="E19" s="19">
        <v>5570268.64</v>
      </c>
      <c r="F19" s="19">
        <v>5125777.5</v>
      </c>
      <c r="G19" s="19">
        <v>0</v>
      </c>
      <c r="H19" s="19">
        <v>0</v>
      </c>
      <c r="I19" s="19">
        <v>0</v>
      </c>
      <c r="J19" s="23">
        <v>0</v>
      </c>
      <c r="K19" s="25">
        <v>0</v>
      </c>
    </row>
    <row r="20" spans="1:11" ht="13.5" thickBot="1">
      <c r="A20" s="32" t="s">
        <v>27</v>
      </c>
      <c r="B20" s="23">
        <v>1530948.93</v>
      </c>
      <c r="C20" s="23">
        <v>172129000</v>
      </c>
      <c r="D20" s="23">
        <v>165015172.45</v>
      </c>
      <c r="E20" s="23">
        <f>B20+C20-D20</f>
        <v>8644776.48000002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5">
        <v>0</v>
      </c>
    </row>
    <row r="22" ht="13.5" thickBot="1">
      <c r="K22" t="s">
        <v>3</v>
      </c>
    </row>
    <row r="23" spans="1:11" ht="14.25" thickBot="1" thickTop="1">
      <c r="A23" s="15" t="s">
        <v>4</v>
      </c>
      <c r="B23" s="15" t="s">
        <v>45</v>
      </c>
      <c r="C23" s="8" t="s">
        <v>46</v>
      </c>
      <c r="D23" s="27"/>
      <c r="E23" s="15" t="s">
        <v>47</v>
      </c>
      <c r="F23" s="33" t="s">
        <v>47</v>
      </c>
      <c r="G23" s="34" t="s">
        <v>48</v>
      </c>
      <c r="H23" s="6" t="s">
        <v>49</v>
      </c>
      <c r="I23" s="34" t="s">
        <v>47</v>
      </c>
      <c r="J23" s="15" t="s">
        <v>50</v>
      </c>
      <c r="K23" s="34" t="s">
        <v>51</v>
      </c>
    </row>
    <row r="24" spans="1:11" ht="13.5" thickTop="1">
      <c r="A24" s="13"/>
      <c r="B24" s="13" t="s">
        <v>52</v>
      </c>
      <c r="C24" s="15" t="s">
        <v>53</v>
      </c>
      <c r="D24" s="15" t="s">
        <v>54</v>
      </c>
      <c r="E24" s="13" t="s">
        <v>55</v>
      </c>
      <c r="F24" s="28" t="s">
        <v>56</v>
      </c>
      <c r="G24" s="35" t="s">
        <v>37</v>
      </c>
      <c r="H24" s="14" t="s">
        <v>57</v>
      </c>
      <c r="I24" s="14" t="s">
        <v>58</v>
      </c>
      <c r="J24" s="13" t="s">
        <v>59</v>
      </c>
      <c r="K24" s="35" t="s">
        <v>60</v>
      </c>
    </row>
    <row r="25" spans="1:11" ht="13.5" thickBot="1">
      <c r="A25" s="16"/>
      <c r="B25" s="16"/>
      <c r="C25" s="16" t="s">
        <v>61</v>
      </c>
      <c r="D25" s="16" t="s">
        <v>62</v>
      </c>
      <c r="E25" s="16"/>
      <c r="F25" s="16"/>
      <c r="G25" s="36" t="s">
        <v>43</v>
      </c>
      <c r="H25" s="17"/>
      <c r="I25" s="16"/>
      <c r="J25" s="16"/>
      <c r="K25" s="36" t="s">
        <v>63</v>
      </c>
    </row>
    <row r="26" spans="1:11" ht="14.25" thickBot="1" thickTop="1">
      <c r="A26" s="30" t="s">
        <v>26</v>
      </c>
      <c r="B26" s="19">
        <v>5570268.64</v>
      </c>
      <c r="C26" s="19">
        <v>0</v>
      </c>
      <c r="D26" s="19">
        <v>0</v>
      </c>
      <c r="E26" s="19">
        <v>450691.14</v>
      </c>
      <c r="F26" s="19">
        <v>0</v>
      </c>
      <c r="G26" s="19">
        <v>5125777.5</v>
      </c>
      <c r="H26" s="19">
        <v>0</v>
      </c>
      <c r="I26" s="19">
        <v>0</v>
      </c>
      <c r="J26" s="19">
        <v>0</v>
      </c>
      <c r="K26" s="21">
        <f>E26+G26+H26</f>
        <v>5576468.64</v>
      </c>
    </row>
    <row r="27" spans="1:11" ht="13.5" thickBot="1">
      <c r="A27" s="32" t="s">
        <v>27</v>
      </c>
      <c r="B27" s="23">
        <v>8644776.48</v>
      </c>
      <c r="C27" s="23">
        <v>0</v>
      </c>
      <c r="D27" s="23">
        <v>0</v>
      </c>
      <c r="E27" s="23">
        <v>0</v>
      </c>
      <c r="F27" s="23">
        <v>8644776.48</v>
      </c>
      <c r="G27" s="23">
        <v>0</v>
      </c>
      <c r="H27" s="23">
        <v>0</v>
      </c>
      <c r="I27" s="23">
        <v>0</v>
      </c>
      <c r="J27" s="23">
        <v>67405</v>
      </c>
      <c r="K27" s="37">
        <f>F27+J27</f>
        <v>8712181.48</v>
      </c>
    </row>
    <row r="28" spans="1:12" ht="13.5" thickBo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40"/>
    </row>
    <row r="29" spans="1:12" ht="13.5" thickBot="1">
      <c r="A29" s="32"/>
      <c r="B29" s="23">
        <f aca="true" t="shared" si="0" ref="B29:K29">SUM(B26:B28)</f>
        <v>14215045.120000001</v>
      </c>
      <c r="C29" s="23">
        <f t="shared" si="0"/>
        <v>0</v>
      </c>
      <c r="D29" s="23">
        <f t="shared" si="0"/>
        <v>0</v>
      </c>
      <c r="E29" s="23">
        <f>SUM(E26:E28)</f>
        <v>450691.14</v>
      </c>
      <c r="F29" s="23">
        <f>SUM(F26:F28)</f>
        <v>8644776.48</v>
      </c>
      <c r="G29" s="23">
        <f t="shared" si="0"/>
        <v>5125777.5</v>
      </c>
      <c r="H29" s="23">
        <f t="shared" si="0"/>
        <v>0</v>
      </c>
      <c r="I29" s="23">
        <f t="shared" si="0"/>
        <v>0</v>
      </c>
      <c r="J29" s="23">
        <f t="shared" si="0"/>
        <v>67405</v>
      </c>
      <c r="K29" s="25">
        <f t="shared" si="0"/>
        <v>14288650.120000001</v>
      </c>
      <c r="L29" s="40"/>
    </row>
    <row r="30" spans="1:12" ht="12.7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4"/>
    </row>
    <row r="31" spans="1:12" ht="12.75">
      <c r="A31" s="45"/>
      <c r="K31" s="41"/>
      <c r="L31" s="44"/>
    </row>
    <row r="32" spans="11:12" ht="12.75">
      <c r="K32" s="41"/>
      <c r="L32" s="44"/>
    </row>
    <row r="33" spans="1:12" ht="12.75">
      <c r="A33" s="3"/>
      <c r="K33" s="41"/>
      <c r="L33" s="41"/>
    </row>
    <row r="34" spans="11:12" ht="12.75">
      <c r="K34" s="41"/>
      <c r="L34" s="41"/>
    </row>
    <row r="35" ht="12.75">
      <c r="L35" s="41"/>
    </row>
    <row r="36" ht="12.75">
      <c r="L36" s="41"/>
    </row>
  </sheetData>
  <mergeCells count="1">
    <mergeCell ref="I1:K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27" sqref="A27"/>
    </sheetView>
  </sheetViews>
  <sheetFormatPr defaultColWidth="9.00390625" defaultRowHeight="12.75"/>
  <cols>
    <col min="1" max="1" width="23.25390625" style="0" customWidth="1"/>
    <col min="2" max="2" width="15.875" style="0" customWidth="1"/>
    <col min="3" max="3" width="17.875" style="0" customWidth="1"/>
    <col min="4" max="4" width="14.75390625" style="0" customWidth="1"/>
    <col min="5" max="5" width="16.375" style="0" customWidth="1"/>
    <col min="6" max="6" width="17.125" style="0" customWidth="1"/>
    <col min="7" max="7" width="17.375" style="0" customWidth="1"/>
  </cols>
  <sheetData>
    <row r="2" ht="12.75">
      <c r="G2" s="376"/>
    </row>
    <row r="6" spans="1:8" ht="18">
      <c r="A6" s="440" t="s">
        <v>544</v>
      </c>
      <c r="B6" s="440"/>
      <c r="C6" s="440"/>
      <c r="D6" s="440"/>
      <c r="E6" s="440"/>
      <c r="F6" s="440"/>
      <c r="G6" s="440"/>
      <c r="H6" s="441"/>
    </row>
    <row r="7" spans="1:8" ht="18">
      <c r="A7" s="440" t="s">
        <v>545</v>
      </c>
      <c r="B7" s="440"/>
      <c r="C7" s="440"/>
      <c r="D7" s="440"/>
      <c r="E7" s="440"/>
      <c r="F7" s="440"/>
      <c r="G7" s="440"/>
      <c r="H7" s="441"/>
    </row>
    <row r="8" spans="1:8" ht="18.75" thickBot="1">
      <c r="A8" s="442"/>
      <c r="B8" s="442"/>
      <c r="C8" s="441"/>
      <c r="D8" s="441"/>
      <c r="E8" s="441"/>
      <c r="F8" s="443" t="s">
        <v>29</v>
      </c>
      <c r="G8" s="443"/>
      <c r="H8" s="441"/>
    </row>
    <row r="9" spans="1:8" ht="13.5" thickTop="1">
      <c r="A9" s="444" t="s">
        <v>546</v>
      </c>
      <c r="B9" s="445" t="s">
        <v>547</v>
      </c>
      <c r="C9" s="445" t="s">
        <v>548</v>
      </c>
      <c r="D9" s="446" t="s">
        <v>549</v>
      </c>
      <c r="E9" s="445" t="s">
        <v>550</v>
      </c>
      <c r="F9" s="446" t="s">
        <v>548</v>
      </c>
      <c r="G9" s="447" t="s">
        <v>551</v>
      </c>
      <c r="H9" s="441"/>
    </row>
    <row r="10" spans="1:8" ht="13.5" thickBot="1">
      <c r="A10" s="448"/>
      <c r="B10" s="449" t="s">
        <v>552</v>
      </c>
      <c r="C10" s="449" t="s">
        <v>553</v>
      </c>
      <c r="D10" s="450" t="s">
        <v>554</v>
      </c>
      <c r="E10" s="449"/>
      <c r="F10" s="450" t="s">
        <v>130</v>
      </c>
      <c r="G10" s="451" t="s">
        <v>555</v>
      </c>
      <c r="H10" s="441"/>
    </row>
    <row r="11" spans="1:8" ht="13.5" thickTop="1">
      <c r="A11" s="452" t="s">
        <v>426</v>
      </c>
      <c r="B11" s="453">
        <v>12240</v>
      </c>
      <c r="C11" s="454">
        <v>0</v>
      </c>
      <c r="D11" s="454">
        <v>0</v>
      </c>
      <c r="E11" s="454">
        <v>0</v>
      </c>
      <c r="F11" s="454">
        <v>0</v>
      </c>
      <c r="G11" s="455">
        <v>12240</v>
      </c>
      <c r="H11" s="456"/>
    </row>
    <row r="12" spans="1:8" ht="12.75">
      <c r="A12" s="452" t="s">
        <v>498</v>
      </c>
      <c r="B12" s="453">
        <v>250558.5</v>
      </c>
      <c r="C12" s="454">
        <v>164561.6</v>
      </c>
      <c r="D12" s="454">
        <v>0</v>
      </c>
      <c r="E12" s="454">
        <v>85996.9</v>
      </c>
      <c r="F12" s="454">
        <f>SUM(C12:E12)</f>
        <v>250558.5</v>
      </c>
      <c r="G12" s="455">
        <v>0</v>
      </c>
      <c r="H12" s="456"/>
    </row>
    <row r="13" spans="1:8" ht="13.5" thickBot="1">
      <c r="A13" s="457" t="s">
        <v>556</v>
      </c>
      <c r="B13" s="453">
        <v>372769.59</v>
      </c>
      <c r="C13" s="454">
        <v>13604.6</v>
      </c>
      <c r="D13" s="454">
        <v>0</v>
      </c>
      <c r="E13" s="454">
        <v>0</v>
      </c>
      <c r="F13" s="454">
        <v>13604.6</v>
      </c>
      <c r="G13" s="455">
        <v>359164.99</v>
      </c>
      <c r="H13" s="456"/>
    </row>
    <row r="14" spans="1:8" ht="13.5" thickTop="1">
      <c r="A14" s="458"/>
      <c r="B14" s="459"/>
      <c r="C14" s="460"/>
      <c r="D14" s="461"/>
      <c r="E14" s="460"/>
      <c r="F14" s="458"/>
      <c r="G14" s="462"/>
      <c r="H14" s="441"/>
    </row>
    <row r="15" spans="1:8" ht="16.5" thickBot="1">
      <c r="A15" s="463" t="s">
        <v>533</v>
      </c>
      <c r="B15" s="464">
        <f aca="true" t="shared" si="0" ref="B15:G15">SUM(B11:B14)</f>
        <v>635568.0900000001</v>
      </c>
      <c r="C15" s="465">
        <f t="shared" si="0"/>
        <v>178166.2</v>
      </c>
      <c r="D15" s="464">
        <f t="shared" si="0"/>
        <v>0</v>
      </c>
      <c r="E15" s="465">
        <f t="shared" si="0"/>
        <v>85996.9</v>
      </c>
      <c r="F15" s="465">
        <f t="shared" si="0"/>
        <v>264163.1</v>
      </c>
      <c r="G15" s="466">
        <f t="shared" si="0"/>
        <v>371404.99</v>
      </c>
      <c r="H15" s="441"/>
    </row>
    <row r="16" spans="1:8" ht="16.5" thickTop="1">
      <c r="A16" s="467"/>
      <c r="B16" s="468"/>
      <c r="C16" s="468"/>
      <c r="D16" s="468"/>
      <c r="E16" s="468"/>
      <c r="F16" s="468"/>
      <c r="G16" s="468"/>
      <c r="H16" s="441"/>
    </row>
    <row r="17" spans="1:8" ht="15.75">
      <c r="A17" s="469"/>
      <c r="B17" s="468"/>
      <c r="C17" s="468"/>
      <c r="D17" s="468"/>
      <c r="E17" s="441"/>
      <c r="F17" s="441"/>
      <c r="G17" s="441"/>
      <c r="H17" s="441"/>
    </row>
    <row r="18" spans="1:8" ht="12.75">
      <c r="A18" s="470"/>
      <c r="B18" s="441"/>
      <c r="C18" s="441"/>
      <c r="D18" s="441"/>
      <c r="E18" s="441"/>
      <c r="F18" s="441"/>
      <c r="G18" s="441"/>
      <c r="H18" s="441"/>
    </row>
    <row r="19" spans="1:8" ht="15">
      <c r="A19" s="471"/>
      <c r="B19" s="472"/>
      <c r="C19" s="473"/>
      <c r="D19" s="441"/>
      <c r="E19" s="441"/>
      <c r="F19" s="441"/>
      <c r="G19" s="441"/>
      <c r="H19" s="441"/>
    </row>
    <row r="20" spans="1:8" ht="15.75">
      <c r="A20" s="443"/>
      <c r="B20" s="474"/>
      <c r="C20" s="474"/>
      <c r="D20" s="441"/>
      <c r="E20" s="475"/>
      <c r="F20" s="476"/>
      <c r="G20" s="441"/>
      <c r="H20" s="441"/>
    </row>
    <row r="21" spans="1:8" ht="18">
      <c r="A21" s="477" t="s">
        <v>557</v>
      </c>
      <c r="B21" s="441"/>
      <c r="C21" s="441"/>
      <c r="D21" s="441"/>
      <c r="E21" s="475"/>
      <c r="F21" s="476"/>
      <c r="G21" s="441"/>
      <c r="H21" s="441"/>
    </row>
    <row r="22" spans="1:8" ht="15">
      <c r="A22" s="471"/>
      <c r="B22" s="472"/>
      <c r="C22" s="472"/>
      <c r="D22" s="441"/>
      <c r="E22" s="475"/>
      <c r="F22" s="476"/>
      <c r="G22" s="475"/>
      <c r="H22" s="441"/>
    </row>
    <row r="23" spans="1:8" ht="15">
      <c r="A23" s="471" t="s">
        <v>558</v>
      </c>
      <c r="B23" s="472"/>
      <c r="C23" s="472"/>
      <c r="D23" s="441"/>
      <c r="E23" s="441"/>
      <c r="F23" s="441"/>
      <c r="G23" s="441"/>
      <c r="H23" s="441"/>
    </row>
    <row r="24" spans="1:8" ht="15.75">
      <c r="A24" s="471" t="s">
        <v>559</v>
      </c>
      <c r="B24" s="478"/>
      <c r="C24" s="478"/>
      <c r="D24" s="441"/>
      <c r="E24" s="441"/>
      <c r="F24" s="441"/>
      <c r="G24" s="441"/>
      <c r="H24" s="441"/>
    </row>
    <row r="25" ht="15">
      <c r="A25" s="471"/>
    </row>
    <row r="26" ht="15">
      <c r="B26" s="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" sqref="A2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5.125" style="0" customWidth="1"/>
    <col min="10" max="10" width="9.625" style="0" customWidth="1"/>
    <col min="11" max="12" width="12.125" style="0" customWidth="1"/>
  </cols>
  <sheetData>
    <row r="1" ht="18" customHeight="1">
      <c r="A1" s="46" t="s">
        <v>64</v>
      </c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9"/>
      <c r="H7" s="6" t="s">
        <v>10</v>
      </c>
      <c r="I7" s="34" t="s">
        <v>10</v>
      </c>
      <c r="J7" s="47" t="s">
        <v>65</v>
      </c>
      <c r="K7" s="9"/>
    </row>
    <row r="8" spans="1:11" ht="13.5" thickTop="1">
      <c r="A8" s="13"/>
      <c r="B8" s="13"/>
      <c r="C8" s="13"/>
      <c r="D8" s="14" t="s">
        <v>13</v>
      </c>
      <c r="E8" s="14" t="s">
        <v>14</v>
      </c>
      <c r="F8" s="6" t="s">
        <v>15</v>
      </c>
      <c r="G8" s="6" t="s">
        <v>15</v>
      </c>
      <c r="H8" s="14" t="s">
        <v>16</v>
      </c>
      <c r="I8" s="14" t="s">
        <v>66</v>
      </c>
      <c r="J8" s="6" t="s">
        <v>41</v>
      </c>
      <c r="K8" s="6" t="s">
        <v>18</v>
      </c>
    </row>
    <row r="9" spans="1:11" ht="13.5" thickBot="1">
      <c r="A9" s="16"/>
      <c r="B9" s="16"/>
      <c r="C9" s="16"/>
      <c r="D9" s="17" t="s">
        <v>20</v>
      </c>
      <c r="E9" s="17">
        <v>2005</v>
      </c>
      <c r="F9" s="17" t="s">
        <v>21</v>
      </c>
      <c r="G9" s="17" t="s">
        <v>22</v>
      </c>
      <c r="H9" s="17" t="s">
        <v>23</v>
      </c>
      <c r="I9" s="17" t="s">
        <v>67</v>
      </c>
      <c r="J9" s="17">
        <v>2006</v>
      </c>
      <c r="K9" s="17" t="s">
        <v>24</v>
      </c>
    </row>
    <row r="10" spans="1:12" ht="14.25" thickBot="1" thickTop="1">
      <c r="A10" s="30" t="s">
        <v>68</v>
      </c>
      <c r="B10" s="19">
        <v>3956742.62</v>
      </c>
      <c r="C10" s="19">
        <v>3475286.98</v>
      </c>
      <c r="D10" s="19">
        <v>481455.64</v>
      </c>
      <c r="E10" s="19">
        <v>24700</v>
      </c>
      <c r="F10" s="19">
        <v>404900</v>
      </c>
      <c r="G10" s="19">
        <v>101255.64</v>
      </c>
      <c r="H10" s="19">
        <v>0</v>
      </c>
      <c r="I10" s="19">
        <v>0</v>
      </c>
      <c r="J10" s="19">
        <v>0</v>
      </c>
      <c r="K10" s="21">
        <v>0</v>
      </c>
      <c r="L10" s="48"/>
    </row>
    <row r="11" spans="1:12" ht="13.5" thickBot="1">
      <c r="A11" s="49" t="s">
        <v>69</v>
      </c>
      <c r="B11" s="50">
        <v>31489925.31</v>
      </c>
      <c r="C11" s="50">
        <v>17131389.87</v>
      </c>
      <c r="D11" s="50">
        <v>14358535.44</v>
      </c>
      <c r="E11" s="50">
        <v>-38220</v>
      </c>
      <c r="F11" s="50">
        <v>11456252</v>
      </c>
      <c r="G11" s="50">
        <v>2864063.44</v>
      </c>
      <c r="H11" s="50">
        <v>0</v>
      </c>
      <c r="I11" s="50">
        <v>0</v>
      </c>
      <c r="J11" s="50">
        <v>0</v>
      </c>
      <c r="K11" s="51">
        <v>0</v>
      </c>
      <c r="L11" s="48"/>
    </row>
    <row r="12" spans="1:12" ht="13.5" thickBot="1">
      <c r="A12" s="52" t="s">
        <v>70</v>
      </c>
      <c r="B12" s="53">
        <v>63870744.78</v>
      </c>
      <c r="C12" s="53">
        <v>62772311.2</v>
      </c>
      <c r="D12" s="53">
        <v>1098433.58</v>
      </c>
      <c r="E12" s="53">
        <v>391903.44</v>
      </c>
      <c r="F12" s="53">
        <v>1192269</v>
      </c>
      <c r="G12" s="53">
        <v>298068.02</v>
      </c>
      <c r="H12" s="53">
        <v>0</v>
      </c>
      <c r="I12" s="53">
        <v>0</v>
      </c>
      <c r="J12" s="53">
        <v>0</v>
      </c>
      <c r="K12" s="54">
        <v>0</v>
      </c>
      <c r="L12" s="48"/>
    </row>
    <row r="13" spans="2:4" ht="13.5" thickTop="1">
      <c r="B13" s="55"/>
      <c r="C13" s="56"/>
      <c r="D13" s="55"/>
    </row>
    <row r="14" spans="2:4" ht="12.75">
      <c r="B14" s="56"/>
      <c r="C14" s="56"/>
      <c r="D14" s="56"/>
    </row>
    <row r="15" ht="12.75">
      <c r="H15" s="57"/>
    </row>
    <row r="16" ht="15">
      <c r="A16" s="4" t="s">
        <v>28</v>
      </c>
    </row>
    <row r="17" ht="13.5" thickBot="1">
      <c r="I17" t="s">
        <v>3</v>
      </c>
    </row>
    <row r="18" spans="1:11" ht="14.25" thickBot="1" thickTop="1">
      <c r="A18" s="5" t="s">
        <v>4</v>
      </c>
      <c r="B18" s="6" t="s">
        <v>5</v>
      </c>
      <c r="C18" s="6" t="s">
        <v>31</v>
      </c>
      <c r="D18" s="6" t="s">
        <v>6</v>
      </c>
      <c r="E18" s="6" t="s">
        <v>7</v>
      </c>
      <c r="F18" s="34" t="s">
        <v>71</v>
      </c>
      <c r="G18" s="8" t="s">
        <v>72</v>
      </c>
      <c r="H18" s="27"/>
      <c r="I18" s="6" t="s">
        <v>54</v>
      </c>
      <c r="J18" s="8" t="s">
        <v>73</v>
      </c>
      <c r="K18" s="9"/>
    </row>
    <row r="19" spans="1:11" ht="13.5" thickTop="1">
      <c r="A19" s="13"/>
      <c r="B19" s="13"/>
      <c r="C19" s="35" t="s">
        <v>36</v>
      </c>
      <c r="D19" s="13"/>
      <c r="E19" s="14" t="s">
        <v>13</v>
      </c>
      <c r="F19" s="35" t="s">
        <v>74</v>
      </c>
      <c r="G19" s="34" t="s">
        <v>15</v>
      </c>
      <c r="H19" s="34" t="s">
        <v>15</v>
      </c>
      <c r="I19" s="14" t="s">
        <v>62</v>
      </c>
      <c r="J19" s="6" t="s">
        <v>41</v>
      </c>
      <c r="K19" s="6" t="s">
        <v>18</v>
      </c>
    </row>
    <row r="20" spans="1:11" ht="13.5" thickBot="1">
      <c r="A20" s="16"/>
      <c r="B20" s="16"/>
      <c r="C20" s="16"/>
      <c r="D20" s="16"/>
      <c r="E20" s="58" t="s">
        <v>75</v>
      </c>
      <c r="F20" s="17" t="s">
        <v>43</v>
      </c>
      <c r="G20" s="17" t="s">
        <v>21</v>
      </c>
      <c r="H20" s="36" t="s">
        <v>22</v>
      </c>
      <c r="I20" s="17"/>
      <c r="J20" s="17">
        <v>2006</v>
      </c>
      <c r="K20" s="17" t="s">
        <v>24</v>
      </c>
    </row>
    <row r="21" spans="1:11" ht="14.25" thickBot="1" thickTop="1">
      <c r="A21" s="59" t="s">
        <v>70</v>
      </c>
      <c r="B21" s="60">
        <v>108255384.94</v>
      </c>
      <c r="C21" s="60">
        <v>861000</v>
      </c>
      <c r="D21" s="60">
        <v>105105318.52</v>
      </c>
      <c r="E21" s="60">
        <v>4011066.42</v>
      </c>
      <c r="F21" s="60">
        <v>150017</v>
      </c>
      <c r="G21" s="60">
        <v>3088840</v>
      </c>
      <c r="H21" s="60">
        <v>772209.42</v>
      </c>
      <c r="I21" s="61">
        <v>0</v>
      </c>
      <c r="J21" s="62">
        <v>0</v>
      </c>
      <c r="K21" s="62">
        <v>0</v>
      </c>
    </row>
    <row r="22" spans="1:10" ht="13.5" thickTop="1">
      <c r="A22" s="41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41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1"/>
      <c r="B24" s="42"/>
      <c r="C24" s="42"/>
      <c r="D24" s="42"/>
      <c r="E24" s="42"/>
      <c r="F24" s="42"/>
      <c r="G24" s="42"/>
      <c r="H24" s="42"/>
      <c r="I24" s="42"/>
      <c r="J24" s="42"/>
    </row>
    <row r="25" ht="15">
      <c r="A25" s="4" t="s">
        <v>28</v>
      </c>
    </row>
    <row r="26" ht="13.5" thickBot="1">
      <c r="I26" t="s">
        <v>29</v>
      </c>
    </row>
    <row r="27" spans="1:12" ht="14.25" thickBot="1" thickTop="1">
      <c r="A27" s="15" t="s">
        <v>4</v>
      </c>
      <c r="B27" s="6" t="s">
        <v>30</v>
      </c>
      <c r="C27" s="6" t="s">
        <v>31</v>
      </c>
      <c r="D27" s="6" t="s">
        <v>6</v>
      </c>
      <c r="E27" s="6" t="s">
        <v>7</v>
      </c>
      <c r="F27" s="26" t="s">
        <v>71</v>
      </c>
      <c r="G27" s="8" t="s">
        <v>33</v>
      </c>
      <c r="H27" s="27"/>
      <c r="I27" s="27"/>
      <c r="J27" s="63"/>
      <c r="K27" s="64" t="s">
        <v>76</v>
      </c>
      <c r="L27" s="41"/>
    </row>
    <row r="28" spans="1:11" ht="13.5" thickTop="1">
      <c r="A28" s="13"/>
      <c r="B28" s="14" t="s">
        <v>35</v>
      </c>
      <c r="C28" s="28" t="s">
        <v>36</v>
      </c>
      <c r="D28" s="14"/>
      <c r="E28" s="14" t="s">
        <v>77</v>
      </c>
      <c r="F28" s="14" t="s">
        <v>37</v>
      </c>
      <c r="G28" s="6" t="s">
        <v>78</v>
      </c>
      <c r="H28" s="34" t="s">
        <v>79</v>
      </c>
      <c r="I28" s="34" t="s">
        <v>40</v>
      </c>
      <c r="J28" s="14" t="s">
        <v>80</v>
      </c>
      <c r="K28" s="34" t="s">
        <v>81</v>
      </c>
    </row>
    <row r="29" spans="1:11" ht="13.5" thickBot="1">
      <c r="A29" s="16"/>
      <c r="B29" s="16"/>
      <c r="C29" s="16"/>
      <c r="D29" s="17"/>
      <c r="E29" s="16" t="s">
        <v>42</v>
      </c>
      <c r="F29" s="17" t="s">
        <v>43</v>
      </c>
      <c r="G29" s="36" t="s">
        <v>82</v>
      </c>
      <c r="H29" s="17"/>
      <c r="I29" s="36" t="s">
        <v>44</v>
      </c>
      <c r="J29" s="36"/>
      <c r="K29" s="17"/>
    </row>
    <row r="30" spans="1:11" ht="14.25" thickBot="1" thickTop="1">
      <c r="A30" s="30" t="s">
        <v>68</v>
      </c>
      <c r="B30" s="19">
        <v>11680486.43</v>
      </c>
      <c r="C30" s="19">
        <v>58533400</v>
      </c>
      <c r="D30" s="19">
        <v>66077109.02</v>
      </c>
      <c r="E30" s="19">
        <v>4136777.41</v>
      </c>
      <c r="F30" s="19" t="s">
        <v>83</v>
      </c>
      <c r="G30" s="19">
        <v>0</v>
      </c>
      <c r="H30" s="19">
        <v>0</v>
      </c>
      <c r="I30" s="19">
        <v>0</v>
      </c>
      <c r="J30" s="23">
        <v>0</v>
      </c>
      <c r="K30" s="25">
        <v>0</v>
      </c>
    </row>
    <row r="31" spans="1:11" ht="13.5" thickBot="1">
      <c r="A31" s="52" t="s">
        <v>69</v>
      </c>
      <c r="B31" s="53">
        <v>84838377.2</v>
      </c>
      <c r="C31" s="53">
        <v>101261756</v>
      </c>
      <c r="D31" s="53">
        <v>193031918.59</v>
      </c>
      <c r="E31" s="53">
        <v>-6931785.39</v>
      </c>
      <c r="F31" s="53" t="s">
        <v>84</v>
      </c>
      <c r="G31" s="53">
        <v>0</v>
      </c>
      <c r="H31" s="53">
        <v>0</v>
      </c>
      <c r="I31" s="53" t="s">
        <v>85</v>
      </c>
      <c r="J31" s="53">
        <v>0</v>
      </c>
      <c r="K31" s="54">
        <v>0</v>
      </c>
    </row>
    <row r="32" ht="13.5" thickTop="1">
      <c r="A32" s="45" t="s">
        <v>86</v>
      </c>
    </row>
    <row r="33" ht="12.75">
      <c r="A33" s="45" t="s">
        <v>87</v>
      </c>
    </row>
    <row r="34" ht="12.75">
      <c r="A34" s="45" t="s">
        <v>88</v>
      </c>
    </row>
    <row r="42" ht="13.5" thickBot="1">
      <c r="K42" t="s">
        <v>29</v>
      </c>
    </row>
    <row r="43" spans="1:12" ht="14.25" thickBot="1" thickTop="1">
      <c r="A43" s="15" t="s">
        <v>4</v>
      </c>
      <c r="B43" s="15" t="s">
        <v>45</v>
      </c>
      <c r="C43" s="8" t="s">
        <v>46</v>
      </c>
      <c r="D43" s="27"/>
      <c r="E43" s="15" t="s">
        <v>47</v>
      </c>
      <c r="F43" s="33" t="s">
        <v>47</v>
      </c>
      <c r="G43" s="34" t="s">
        <v>48</v>
      </c>
      <c r="H43" s="6" t="s">
        <v>89</v>
      </c>
      <c r="I43" s="34" t="s">
        <v>47</v>
      </c>
      <c r="J43" s="15" t="s">
        <v>50</v>
      </c>
      <c r="K43" s="34" t="s">
        <v>51</v>
      </c>
      <c r="L43" s="44"/>
    </row>
    <row r="44" spans="1:12" ht="13.5" thickTop="1">
      <c r="A44" s="13"/>
      <c r="B44" s="13" t="s">
        <v>52</v>
      </c>
      <c r="C44" s="15" t="s">
        <v>53</v>
      </c>
      <c r="D44" s="15" t="s">
        <v>54</v>
      </c>
      <c r="E44" s="13" t="s">
        <v>90</v>
      </c>
      <c r="F44" s="28" t="s">
        <v>56</v>
      </c>
      <c r="G44" s="35" t="s">
        <v>37</v>
      </c>
      <c r="H44" s="14" t="s">
        <v>52</v>
      </c>
      <c r="I44" s="14" t="s">
        <v>58</v>
      </c>
      <c r="J44" s="13" t="s">
        <v>59</v>
      </c>
      <c r="K44" s="35" t="s">
        <v>60</v>
      </c>
      <c r="L44" s="44"/>
    </row>
    <row r="45" spans="1:12" ht="13.5" thickBot="1">
      <c r="A45" s="16"/>
      <c r="B45" s="16"/>
      <c r="C45" s="16" t="s">
        <v>61</v>
      </c>
      <c r="D45" s="16" t="s">
        <v>62</v>
      </c>
      <c r="E45" s="16" t="s">
        <v>91</v>
      </c>
      <c r="F45" s="16"/>
      <c r="G45" s="36" t="s">
        <v>43</v>
      </c>
      <c r="H45" s="17" t="s">
        <v>92</v>
      </c>
      <c r="I45" s="16"/>
      <c r="J45" s="16"/>
      <c r="K45" s="36" t="s">
        <v>63</v>
      </c>
      <c r="L45" s="44"/>
    </row>
    <row r="46" spans="1:13" ht="14.25" thickBot="1" thickTop="1">
      <c r="A46" s="30" t="s">
        <v>68</v>
      </c>
      <c r="B46" s="19">
        <v>3879090.32</v>
      </c>
      <c r="C46" s="19">
        <v>0</v>
      </c>
      <c r="D46" s="19">
        <v>0</v>
      </c>
      <c r="E46" s="19">
        <v>85000</v>
      </c>
      <c r="F46" s="19">
        <v>3879090.32</v>
      </c>
      <c r="G46" s="19">
        <v>0</v>
      </c>
      <c r="H46" s="19">
        <v>0</v>
      </c>
      <c r="I46" s="19">
        <v>0</v>
      </c>
      <c r="J46" s="19">
        <v>18091.2</v>
      </c>
      <c r="K46" s="21">
        <v>3982181.52</v>
      </c>
      <c r="L46" s="42"/>
      <c r="M46" s="48"/>
    </row>
    <row r="47" spans="1:13" ht="13.5" thickBot="1">
      <c r="A47" s="49" t="s">
        <v>69</v>
      </c>
      <c r="B47" s="50">
        <v>0</v>
      </c>
      <c r="C47" s="50">
        <v>0</v>
      </c>
      <c r="D47" s="50">
        <v>0</v>
      </c>
      <c r="E47" s="50">
        <v>624796.27</v>
      </c>
      <c r="F47" s="50">
        <v>0</v>
      </c>
      <c r="G47" s="50">
        <v>147.1</v>
      </c>
      <c r="H47" s="50">
        <v>-6761778.54</v>
      </c>
      <c r="I47" s="50">
        <v>0</v>
      </c>
      <c r="J47" s="50">
        <v>594</v>
      </c>
      <c r="K47" s="51">
        <f>SUM(E47:J47)</f>
        <v>-6136241.17</v>
      </c>
      <c r="L47" s="42"/>
      <c r="M47" s="48"/>
    </row>
    <row r="48" spans="1:13" ht="13.5" thickBot="1">
      <c r="A48" s="49" t="s">
        <v>70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150017</v>
      </c>
      <c r="H48" s="50">
        <v>0</v>
      </c>
      <c r="I48" s="50">
        <v>0</v>
      </c>
      <c r="J48" s="50">
        <v>28366.65</v>
      </c>
      <c r="K48" s="51">
        <f>SUM(E48:J48)</f>
        <v>178383.65</v>
      </c>
      <c r="L48" s="42"/>
      <c r="M48" s="48"/>
    </row>
    <row r="49" spans="1:13" ht="13.5" thickBot="1">
      <c r="A49" s="52" t="s">
        <v>93</v>
      </c>
      <c r="B49" s="53"/>
      <c r="C49" s="53"/>
      <c r="D49" s="53"/>
      <c r="E49" s="53">
        <f aca="true" t="shared" si="0" ref="E49:K49">SUM(E46:E48)</f>
        <v>709796.27</v>
      </c>
      <c r="F49" s="53">
        <f t="shared" si="0"/>
        <v>3879090.32</v>
      </c>
      <c r="G49" s="53">
        <f t="shared" si="0"/>
        <v>150164.1</v>
      </c>
      <c r="H49" s="53">
        <f t="shared" si="0"/>
        <v>-6761778.54</v>
      </c>
      <c r="I49" s="53">
        <f t="shared" si="0"/>
        <v>0</v>
      </c>
      <c r="J49" s="53">
        <f t="shared" si="0"/>
        <v>47051.850000000006</v>
      </c>
      <c r="K49" s="54">
        <f t="shared" si="0"/>
        <v>-1975676</v>
      </c>
      <c r="L49" s="42"/>
      <c r="M49" s="48"/>
    </row>
    <row r="50" ht="13.5" thickTop="1"/>
    <row r="84" ht="18" customHeight="1"/>
    <row r="98" ht="12.75" customHeight="1"/>
    <row r="99" ht="12.75" customHeight="1"/>
    <row r="100" ht="12.75" customHeight="1"/>
    <row r="101" ht="12.75" customHeight="1"/>
    <row r="102" ht="14.25" customHeight="1"/>
    <row r="103" ht="13.5" customHeight="1"/>
    <row r="104" ht="12.75" customHeight="1"/>
    <row r="105" ht="13.5" customHeight="1"/>
    <row r="106" ht="12.75" customHeight="1"/>
    <row r="110" ht="14.25" customHeight="1"/>
    <row r="111" ht="13.5" customHeight="1"/>
  </sheetData>
  <printOptions/>
  <pageMargins left="0.1968503937007874" right="0.1968503937007874" top="0.984251968503937" bottom="0.5905511811023623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E34" sqref="E34"/>
    </sheetView>
  </sheetViews>
  <sheetFormatPr defaultColWidth="9.00390625" defaultRowHeight="12.75"/>
  <cols>
    <col min="1" max="1" width="20.875" style="0" customWidth="1"/>
    <col min="2" max="3" width="12.625" style="0" customWidth="1"/>
    <col min="4" max="4" width="12.25390625" style="0" customWidth="1"/>
    <col min="5" max="5" width="11.75390625" style="0" customWidth="1"/>
    <col min="6" max="6" width="12.00390625" style="0" customWidth="1"/>
    <col min="7" max="7" width="10.25390625" style="0" customWidth="1"/>
    <col min="8" max="8" width="9.625" style="0" customWidth="1"/>
    <col min="9" max="9" width="9.00390625" style="0" customWidth="1"/>
    <col min="10" max="10" width="9.625" style="0" customWidth="1"/>
    <col min="11" max="11" width="12.625" style="0" customWidth="1"/>
    <col min="12" max="12" width="9.00390625" style="0" customWidth="1"/>
  </cols>
  <sheetData>
    <row r="1" spans="1:12" ht="18.75">
      <c r="A1" s="65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.75">
      <c r="A5" s="67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3.5" thickBot="1">
      <c r="A6" s="66"/>
      <c r="B6" s="66"/>
      <c r="C6" s="66"/>
      <c r="D6" s="66"/>
      <c r="E6" s="66"/>
      <c r="F6" s="66"/>
      <c r="G6" s="66"/>
      <c r="H6" s="66"/>
      <c r="I6" s="66"/>
      <c r="J6" s="66" t="s">
        <v>29</v>
      </c>
      <c r="K6" s="66"/>
      <c r="L6" s="66"/>
    </row>
    <row r="7" spans="1:12" ht="14.25" thickBot="1" thickTop="1">
      <c r="A7" s="68" t="s">
        <v>4</v>
      </c>
      <c r="B7" s="69" t="s">
        <v>5</v>
      </c>
      <c r="C7" s="69" t="s">
        <v>6</v>
      </c>
      <c r="D7" s="69" t="s">
        <v>7</v>
      </c>
      <c r="E7" s="70" t="s">
        <v>8</v>
      </c>
      <c r="F7" s="71" t="s">
        <v>95</v>
      </c>
      <c r="G7" s="72"/>
      <c r="H7" s="69" t="s">
        <v>10</v>
      </c>
      <c r="I7" s="71" t="s">
        <v>96</v>
      </c>
      <c r="J7" s="72"/>
      <c r="K7" s="66"/>
      <c r="L7" s="66"/>
    </row>
    <row r="8" spans="1:12" ht="12.75">
      <c r="A8" s="73"/>
      <c r="B8" s="73"/>
      <c r="C8" s="73"/>
      <c r="D8" s="74" t="s">
        <v>13</v>
      </c>
      <c r="E8" s="74" t="s">
        <v>14</v>
      </c>
      <c r="F8" s="74" t="s">
        <v>15</v>
      </c>
      <c r="G8" s="74" t="s">
        <v>15</v>
      </c>
      <c r="H8" s="74" t="s">
        <v>16</v>
      </c>
      <c r="I8" s="74" t="s">
        <v>41</v>
      </c>
      <c r="J8" s="74" t="s">
        <v>18</v>
      </c>
      <c r="K8" s="66"/>
      <c r="L8" s="66"/>
    </row>
    <row r="9" spans="1:12" ht="13.5" thickBot="1">
      <c r="A9" s="75"/>
      <c r="B9" s="75"/>
      <c r="C9" s="75"/>
      <c r="D9" s="76" t="s">
        <v>20</v>
      </c>
      <c r="E9" s="77">
        <v>2005</v>
      </c>
      <c r="F9" s="77" t="s">
        <v>21</v>
      </c>
      <c r="G9" s="76" t="s">
        <v>22</v>
      </c>
      <c r="H9" s="76" t="s">
        <v>23</v>
      </c>
      <c r="I9" s="76">
        <v>2006</v>
      </c>
      <c r="J9" s="76" t="s">
        <v>24</v>
      </c>
      <c r="K9" s="66"/>
      <c r="L9" s="66"/>
    </row>
    <row r="10" spans="1:12" ht="14.25" thickBot="1" thickTop="1">
      <c r="A10" s="78" t="s">
        <v>97</v>
      </c>
      <c r="B10" s="79">
        <v>31510484.56</v>
      </c>
      <c r="C10" s="79">
        <v>19384942.56</v>
      </c>
      <c r="D10" s="79">
        <v>12125542</v>
      </c>
      <c r="E10" s="80">
        <v>0</v>
      </c>
      <c r="F10" s="80">
        <v>8750000</v>
      </c>
      <c r="G10" s="80">
        <v>3375542</v>
      </c>
      <c r="H10" s="80">
        <v>0</v>
      </c>
      <c r="I10" s="80">
        <v>0</v>
      </c>
      <c r="J10" s="81">
        <v>0</v>
      </c>
      <c r="K10" s="66"/>
      <c r="L10" s="66"/>
    </row>
    <row r="11" spans="1:12" ht="13.5" thickBot="1">
      <c r="A11" s="82" t="s">
        <v>98</v>
      </c>
      <c r="B11" s="83">
        <v>9054020.5</v>
      </c>
      <c r="C11" s="83">
        <v>8998679.59</v>
      </c>
      <c r="D11" s="83">
        <v>55340.91</v>
      </c>
      <c r="E11" s="84">
        <v>0</v>
      </c>
      <c r="F11" s="83">
        <v>44300</v>
      </c>
      <c r="G11" s="83">
        <v>11040.91</v>
      </c>
      <c r="H11" s="84">
        <v>0</v>
      </c>
      <c r="I11" s="84">
        <v>0</v>
      </c>
      <c r="J11" s="85">
        <v>0</v>
      </c>
      <c r="K11" s="66"/>
      <c r="L11" s="66"/>
    </row>
    <row r="12" spans="1:12" ht="13.5" thickBot="1">
      <c r="A12" s="86" t="s">
        <v>99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8">
        <v>0</v>
      </c>
      <c r="K12" s="66"/>
      <c r="L12" s="66"/>
    </row>
    <row r="13" spans="1:12" ht="13.5" thickTop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.75">
      <c r="A15" s="67" t="s">
        <v>28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3.5" thickBo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 t="s">
        <v>29</v>
      </c>
      <c r="L16" s="66"/>
    </row>
    <row r="17" spans="1:12" ht="14.25" thickBot="1" thickTop="1">
      <c r="A17" s="68" t="s">
        <v>4</v>
      </c>
      <c r="B17" s="70" t="s">
        <v>30</v>
      </c>
      <c r="C17" s="89" t="s">
        <v>31</v>
      </c>
      <c r="D17" s="89" t="s">
        <v>6</v>
      </c>
      <c r="E17" s="90" t="s">
        <v>7</v>
      </c>
      <c r="F17" s="89" t="s">
        <v>32</v>
      </c>
      <c r="G17" s="91" t="s">
        <v>100</v>
      </c>
      <c r="H17" s="91"/>
      <c r="I17" s="91"/>
      <c r="J17" s="92"/>
      <c r="K17" s="93" t="s">
        <v>101</v>
      </c>
      <c r="L17" s="94"/>
    </row>
    <row r="18" spans="1:12" ht="12.75">
      <c r="A18" s="73"/>
      <c r="B18" s="95" t="s">
        <v>35</v>
      </c>
      <c r="C18" s="96" t="s">
        <v>36</v>
      </c>
      <c r="D18" s="96"/>
      <c r="E18" s="97" t="s">
        <v>77</v>
      </c>
      <c r="F18" s="96" t="s">
        <v>37</v>
      </c>
      <c r="G18" s="98" t="s">
        <v>38</v>
      </c>
      <c r="H18" s="97" t="s">
        <v>102</v>
      </c>
      <c r="I18" s="99" t="s">
        <v>80</v>
      </c>
      <c r="J18" s="97" t="s">
        <v>40</v>
      </c>
      <c r="K18" s="100" t="s">
        <v>103</v>
      </c>
      <c r="L18" s="101" t="s">
        <v>18</v>
      </c>
    </row>
    <row r="19" spans="1:12" ht="13.5" thickBot="1">
      <c r="A19" s="75"/>
      <c r="B19" s="102"/>
      <c r="C19" s="103"/>
      <c r="D19" s="103"/>
      <c r="E19" s="104" t="s">
        <v>42</v>
      </c>
      <c r="F19" s="103" t="s">
        <v>43</v>
      </c>
      <c r="G19" s="105"/>
      <c r="H19" s="104" t="s">
        <v>104</v>
      </c>
      <c r="I19" s="103"/>
      <c r="J19" s="104" t="s">
        <v>44</v>
      </c>
      <c r="K19" s="106">
        <v>2006</v>
      </c>
      <c r="L19" s="107" t="s">
        <v>24</v>
      </c>
    </row>
    <row r="20" spans="1:12" ht="14.25" thickBot="1" thickTop="1">
      <c r="A20" s="71" t="s">
        <v>97</v>
      </c>
      <c r="B20" s="108">
        <v>96190063.56</v>
      </c>
      <c r="C20" s="109">
        <v>71046006</v>
      </c>
      <c r="D20" s="109">
        <v>154352829.59</v>
      </c>
      <c r="E20" s="110">
        <v>12883239.97</v>
      </c>
      <c r="F20" s="111">
        <v>0</v>
      </c>
      <c r="G20" s="112">
        <v>0</v>
      </c>
      <c r="H20" s="113">
        <v>0</v>
      </c>
      <c r="I20" s="111">
        <v>0</v>
      </c>
      <c r="J20" s="113">
        <v>0</v>
      </c>
      <c r="K20" s="114">
        <v>0</v>
      </c>
      <c r="L20" s="115">
        <v>0</v>
      </c>
    </row>
    <row r="21" spans="1:12" ht="13.5" thickBot="1">
      <c r="A21" s="116" t="s">
        <v>98</v>
      </c>
      <c r="B21" s="117">
        <v>3966.91</v>
      </c>
      <c r="C21" s="118" t="s">
        <v>105</v>
      </c>
      <c r="D21" s="83">
        <v>35089197.91</v>
      </c>
      <c r="E21" s="119">
        <v>0</v>
      </c>
      <c r="F21" s="84">
        <v>0</v>
      </c>
      <c r="G21" s="120">
        <v>0</v>
      </c>
      <c r="H21" s="121">
        <v>0</v>
      </c>
      <c r="I21" s="122">
        <v>0</v>
      </c>
      <c r="J21" s="121">
        <v>0</v>
      </c>
      <c r="K21" s="123">
        <v>0</v>
      </c>
      <c r="L21" s="124">
        <v>0</v>
      </c>
    </row>
    <row r="22" spans="1:12" ht="13.5" thickBot="1">
      <c r="A22" s="125" t="s">
        <v>99</v>
      </c>
      <c r="B22" s="126">
        <v>12701935.88</v>
      </c>
      <c r="C22" s="127">
        <v>29747000</v>
      </c>
      <c r="D22" s="127">
        <v>42417308.07</v>
      </c>
      <c r="E22" s="128">
        <v>31627.81</v>
      </c>
      <c r="F22" s="87">
        <v>0</v>
      </c>
      <c r="G22" s="129">
        <v>0</v>
      </c>
      <c r="H22" s="130">
        <v>0</v>
      </c>
      <c r="I22" s="131">
        <v>0</v>
      </c>
      <c r="J22" s="130">
        <v>0</v>
      </c>
      <c r="K22" s="132">
        <v>0</v>
      </c>
      <c r="L22" s="133">
        <v>0</v>
      </c>
    </row>
    <row r="23" spans="1:12" ht="13.5" thickTop="1">
      <c r="A23" s="66" t="s">
        <v>106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3.5" thickBo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 t="s">
        <v>29</v>
      </c>
      <c r="L24" s="66"/>
    </row>
    <row r="25" spans="1:13" ht="14.25" thickBot="1" thickTop="1">
      <c r="A25" s="68" t="s">
        <v>4</v>
      </c>
      <c r="B25" s="68" t="s">
        <v>45</v>
      </c>
      <c r="C25" s="71" t="s">
        <v>107</v>
      </c>
      <c r="D25" s="72"/>
      <c r="E25" s="68" t="s">
        <v>47</v>
      </c>
      <c r="F25" s="68" t="s">
        <v>47</v>
      </c>
      <c r="G25" s="68" t="s">
        <v>48</v>
      </c>
      <c r="H25" s="69" t="s">
        <v>108</v>
      </c>
      <c r="I25" s="68" t="s">
        <v>47</v>
      </c>
      <c r="J25" s="68" t="s">
        <v>50</v>
      </c>
      <c r="K25" s="68" t="s">
        <v>51</v>
      </c>
      <c r="L25" s="95"/>
      <c r="M25" s="44"/>
    </row>
    <row r="26" spans="1:13" ht="12.75">
      <c r="A26" s="73"/>
      <c r="B26" s="134" t="s">
        <v>52</v>
      </c>
      <c r="C26" s="134" t="s">
        <v>53</v>
      </c>
      <c r="D26" s="134" t="s">
        <v>54</v>
      </c>
      <c r="E26" s="134" t="s">
        <v>90</v>
      </c>
      <c r="F26" s="134" t="s">
        <v>56</v>
      </c>
      <c r="G26" s="134" t="s">
        <v>37</v>
      </c>
      <c r="H26" s="74" t="s">
        <v>92</v>
      </c>
      <c r="I26" s="134" t="s">
        <v>109</v>
      </c>
      <c r="J26" s="134" t="s">
        <v>110</v>
      </c>
      <c r="K26" s="134" t="s">
        <v>14</v>
      </c>
      <c r="L26" s="95"/>
      <c r="M26" s="44"/>
    </row>
    <row r="27" spans="1:13" ht="13.5" thickBot="1">
      <c r="A27" s="75"/>
      <c r="B27" s="75"/>
      <c r="C27" s="77" t="s">
        <v>61</v>
      </c>
      <c r="D27" s="77" t="s">
        <v>62</v>
      </c>
      <c r="E27" s="77" t="s">
        <v>111</v>
      </c>
      <c r="F27" s="75"/>
      <c r="G27" s="77" t="s">
        <v>43</v>
      </c>
      <c r="H27" s="76"/>
      <c r="I27" s="77" t="s">
        <v>112</v>
      </c>
      <c r="J27" s="77" t="s">
        <v>113</v>
      </c>
      <c r="K27" s="77" t="s">
        <v>63</v>
      </c>
      <c r="L27" s="95"/>
      <c r="M27" s="44"/>
    </row>
    <row r="28" spans="1:13" ht="14.25" thickBot="1" thickTop="1">
      <c r="A28" s="78" t="s">
        <v>97</v>
      </c>
      <c r="B28" s="79">
        <v>12883239.97</v>
      </c>
      <c r="C28" s="80">
        <v>0</v>
      </c>
      <c r="D28" s="80">
        <v>0</v>
      </c>
      <c r="E28" s="80">
        <v>0</v>
      </c>
      <c r="F28" s="79">
        <v>12883239.97</v>
      </c>
      <c r="G28" s="80">
        <v>0</v>
      </c>
      <c r="H28" s="79">
        <v>0</v>
      </c>
      <c r="I28" s="80">
        <v>0</v>
      </c>
      <c r="J28" s="80">
        <v>0</v>
      </c>
      <c r="K28" s="135">
        <v>12883239.97</v>
      </c>
      <c r="L28" s="136"/>
      <c r="M28" s="41"/>
    </row>
    <row r="29" spans="1:13" ht="16.5" thickBot="1">
      <c r="A29" s="82" t="s">
        <v>98</v>
      </c>
      <c r="B29" s="83">
        <v>0</v>
      </c>
      <c r="C29" s="84">
        <v>0</v>
      </c>
      <c r="D29" s="84">
        <v>0</v>
      </c>
      <c r="E29" s="137" t="s">
        <v>114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138">
        <v>72130</v>
      </c>
      <c r="L29" s="139"/>
      <c r="M29" s="41"/>
    </row>
    <row r="30" spans="1:13" ht="16.5" thickBot="1">
      <c r="A30" s="86" t="s">
        <v>99</v>
      </c>
      <c r="B30" s="127">
        <v>31627.81</v>
      </c>
      <c r="C30" s="87">
        <v>0</v>
      </c>
      <c r="D30" s="87">
        <v>0</v>
      </c>
      <c r="E30" s="140" t="s">
        <v>115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141">
        <v>126629.81</v>
      </c>
      <c r="L30" s="139"/>
      <c r="M30" s="41"/>
    </row>
    <row r="31" spans="1:13" ht="14.25" thickBot="1" thickTop="1">
      <c r="A31" s="142" t="s">
        <v>93</v>
      </c>
      <c r="B31" s="143"/>
      <c r="C31" s="143"/>
      <c r="D31" s="143"/>
      <c r="E31" s="144">
        <v>198759.81</v>
      </c>
      <c r="F31" s="144">
        <f>SUM(F28:F30)</f>
        <v>12883239.97</v>
      </c>
      <c r="G31" s="145">
        <v>0</v>
      </c>
      <c r="H31" s="144"/>
      <c r="I31" s="145">
        <v>0</v>
      </c>
      <c r="J31" s="144"/>
      <c r="K31" s="146">
        <f>SUM(K28:K30)</f>
        <v>13081999.780000001</v>
      </c>
      <c r="L31" s="147"/>
      <c r="M31" s="41"/>
    </row>
    <row r="32" ht="13.5" thickTop="1"/>
    <row r="33" spans="1:11" ht="15.75">
      <c r="A33" s="148" t="s">
        <v>116</v>
      </c>
      <c r="B33" s="66"/>
      <c r="C33" s="66"/>
      <c r="D33" s="66"/>
      <c r="E33" s="66"/>
      <c r="F33" s="66"/>
      <c r="G33" s="66"/>
      <c r="H33" s="66"/>
      <c r="I33" s="66"/>
      <c r="J33" s="66"/>
      <c r="K33" s="149"/>
    </row>
    <row r="34" spans="1:11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149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149"/>
    </row>
  </sheetData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19"/>
  <sheetViews>
    <sheetView workbookViewId="0" topLeftCell="A1">
      <selection activeCell="D19" sqref="D19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</cols>
  <sheetData>
    <row r="1" spans="1:9" ht="18.75">
      <c r="A1" s="150" t="s">
        <v>117</v>
      </c>
      <c r="B1" s="65"/>
      <c r="C1" s="65"/>
      <c r="D1" s="65"/>
      <c r="E1" s="65"/>
      <c r="F1" s="66"/>
      <c r="G1" s="66"/>
      <c r="H1" s="66"/>
      <c r="I1" s="66"/>
    </row>
    <row r="2" spans="1:9" ht="18.75">
      <c r="A2" s="65" t="s">
        <v>118</v>
      </c>
      <c r="B2" s="65"/>
      <c r="C2" s="65"/>
      <c r="D2" s="65"/>
      <c r="E2" s="65"/>
      <c r="F2" s="66"/>
      <c r="G2" s="66"/>
      <c r="H2" s="66"/>
      <c r="I2" s="66"/>
    </row>
    <row r="3" spans="1:9" ht="18.75">
      <c r="A3" s="65"/>
      <c r="B3" s="65"/>
      <c r="C3" s="65"/>
      <c r="D3" s="65"/>
      <c r="E3" s="65"/>
      <c r="F3" s="66"/>
      <c r="G3" s="66"/>
      <c r="H3" s="66"/>
      <c r="I3" s="66"/>
    </row>
    <row r="4" spans="1:9" ht="13.5" thickBot="1">
      <c r="A4" s="66"/>
      <c r="B4" s="66"/>
      <c r="C4" s="66"/>
      <c r="D4" s="66"/>
      <c r="E4" s="66"/>
      <c r="F4" s="66"/>
      <c r="G4" s="66"/>
      <c r="H4" s="66"/>
      <c r="I4" s="66" t="s">
        <v>29</v>
      </c>
    </row>
    <row r="5" spans="1:9" ht="14.25" thickBot="1" thickTop="1">
      <c r="A5" s="151" t="s">
        <v>4</v>
      </c>
      <c r="B5" s="480" t="s">
        <v>119</v>
      </c>
      <c r="C5" s="481"/>
      <c r="D5" s="480" t="s">
        <v>120</v>
      </c>
      <c r="E5" s="482"/>
      <c r="F5" s="481"/>
      <c r="G5" s="151" t="s">
        <v>121</v>
      </c>
      <c r="H5" s="480" t="s">
        <v>122</v>
      </c>
      <c r="I5" s="481"/>
    </row>
    <row r="6" spans="1:9" ht="13.5" thickTop="1">
      <c r="A6" s="152"/>
      <c r="B6" s="153" t="s">
        <v>77</v>
      </c>
      <c r="C6" s="152" t="s">
        <v>123</v>
      </c>
      <c r="D6" s="152" t="s">
        <v>77</v>
      </c>
      <c r="E6" s="152" t="s">
        <v>124</v>
      </c>
      <c r="F6" s="152" t="s">
        <v>125</v>
      </c>
      <c r="G6" s="152" t="s">
        <v>126</v>
      </c>
      <c r="H6" s="152" t="s">
        <v>15</v>
      </c>
      <c r="I6" s="152" t="s">
        <v>127</v>
      </c>
    </row>
    <row r="7" spans="1:9" ht="15" customHeight="1">
      <c r="A7" s="152"/>
      <c r="B7" s="153"/>
      <c r="C7" s="152" t="s">
        <v>128</v>
      </c>
      <c r="D7" s="152"/>
      <c r="E7" s="152" t="s">
        <v>13</v>
      </c>
      <c r="F7" s="154" t="s">
        <v>129</v>
      </c>
      <c r="G7" s="152" t="s">
        <v>130</v>
      </c>
      <c r="H7" s="155" t="s">
        <v>21</v>
      </c>
      <c r="I7" s="155" t="s">
        <v>22</v>
      </c>
    </row>
    <row r="8" spans="1:9" ht="15.75" customHeight="1" thickBot="1">
      <c r="A8" s="152"/>
      <c r="B8" s="152"/>
      <c r="C8" s="152" t="s">
        <v>131</v>
      </c>
      <c r="D8" s="155"/>
      <c r="E8" s="152"/>
      <c r="F8" s="156">
        <v>2005</v>
      </c>
      <c r="G8" s="152"/>
      <c r="H8" s="155"/>
      <c r="I8" s="155"/>
    </row>
    <row r="9" spans="1:9" ht="15.75" customHeight="1" thickTop="1">
      <c r="A9" s="157" t="s">
        <v>132</v>
      </c>
      <c r="B9" s="158">
        <v>623665.08</v>
      </c>
      <c r="C9" s="159">
        <v>0</v>
      </c>
      <c r="D9" s="159">
        <v>0</v>
      </c>
      <c r="E9" s="159">
        <v>1913470.41</v>
      </c>
      <c r="F9" s="159">
        <v>0</v>
      </c>
      <c r="G9" s="160">
        <v>1289805.33</v>
      </c>
      <c r="H9" s="159">
        <v>541600</v>
      </c>
      <c r="I9" s="161">
        <v>748205.33</v>
      </c>
    </row>
    <row r="10" spans="1:9" ht="15.75" customHeight="1">
      <c r="A10" s="162" t="s">
        <v>133</v>
      </c>
      <c r="B10" s="163">
        <v>6559.83</v>
      </c>
      <c r="C10" s="164">
        <v>0</v>
      </c>
      <c r="D10" s="164">
        <v>0</v>
      </c>
      <c r="E10" s="164">
        <v>451001.62</v>
      </c>
      <c r="F10" s="164">
        <v>0</v>
      </c>
      <c r="G10" s="164">
        <v>444441.79</v>
      </c>
      <c r="H10" s="164">
        <v>80000</v>
      </c>
      <c r="I10" s="165">
        <v>364441.79</v>
      </c>
    </row>
    <row r="11" spans="1:9" ht="15.75" customHeight="1">
      <c r="A11" s="162" t="s">
        <v>134</v>
      </c>
      <c r="B11" s="163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5">
        <v>0</v>
      </c>
    </row>
    <row r="12" spans="1:9" ht="15.75" customHeight="1">
      <c r="A12" s="162" t="s">
        <v>135</v>
      </c>
      <c r="B12" s="163">
        <v>159466.02</v>
      </c>
      <c r="C12" s="164">
        <v>0</v>
      </c>
      <c r="D12" s="164">
        <v>0</v>
      </c>
      <c r="E12" s="164">
        <v>385137.43</v>
      </c>
      <c r="F12" s="164">
        <v>0</v>
      </c>
      <c r="G12" s="164">
        <v>225671.41</v>
      </c>
      <c r="H12" s="164">
        <v>100000</v>
      </c>
      <c r="I12" s="165">
        <v>125671.41</v>
      </c>
    </row>
    <row r="13" spans="1:9" ht="15.75" customHeight="1">
      <c r="A13" s="162" t="s">
        <v>136</v>
      </c>
      <c r="B13" s="163">
        <v>1530998.25</v>
      </c>
      <c r="C13" s="164">
        <v>0</v>
      </c>
      <c r="D13" s="164">
        <v>0</v>
      </c>
      <c r="E13" s="164">
        <v>1966768.21</v>
      </c>
      <c r="F13" s="164">
        <v>0</v>
      </c>
      <c r="G13" s="166">
        <v>435769.96</v>
      </c>
      <c r="H13" s="164">
        <v>340000</v>
      </c>
      <c r="I13" s="165">
        <v>95769.96</v>
      </c>
    </row>
    <row r="14" spans="1:9" ht="15.75" customHeight="1">
      <c r="A14" s="167" t="s">
        <v>137</v>
      </c>
      <c r="B14" s="163">
        <v>0</v>
      </c>
      <c r="C14" s="164">
        <v>0</v>
      </c>
      <c r="D14" s="164">
        <v>0</v>
      </c>
      <c r="E14" s="164">
        <v>66415.22</v>
      </c>
      <c r="F14" s="164">
        <v>0</v>
      </c>
      <c r="G14" s="164">
        <v>66415.22</v>
      </c>
      <c r="H14" s="164">
        <v>13283</v>
      </c>
      <c r="I14" s="165">
        <v>53132.22</v>
      </c>
    </row>
    <row r="15" spans="1:9" ht="15.75" customHeight="1">
      <c r="A15" s="167" t="s">
        <v>138</v>
      </c>
      <c r="B15" s="163">
        <v>108518.64</v>
      </c>
      <c r="C15" s="164">
        <v>0</v>
      </c>
      <c r="D15" s="164">
        <v>0</v>
      </c>
      <c r="E15" s="164">
        <v>414780.79</v>
      </c>
      <c r="F15" s="164">
        <v>0</v>
      </c>
      <c r="G15" s="164">
        <v>306262.15</v>
      </c>
      <c r="H15" s="164">
        <v>3000</v>
      </c>
      <c r="I15" s="165">
        <v>303262.15</v>
      </c>
    </row>
    <row r="16" spans="1:9" ht="15.75" customHeight="1">
      <c r="A16" s="167" t="s">
        <v>139</v>
      </c>
      <c r="B16" s="163">
        <v>0</v>
      </c>
      <c r="C16" s="164">
        <v>0</v>
      </c>
      <c r="D16" s="164">
        <v>0</v>
      </c>
      <c r="E16" s="164">
        <v>49504</v>
      </c>
      <c r="F16" s="164">
        <v>0</v>
      </c>
      <c r="G16" s="164">
        <v>49504</v>
      </c>
      <c r="H16" s="164">
        <v>9900</v>
      </c>
      <c r="I16" s="165">
        <v>39604</v>
      </c>
    </row>
    <row r="17" spans="1:9" ht="15.75" customHeight="1">
      <c r="A17" s="167" t="s">
        <v>140</v>
      </c>
      <c r="B17" s="163">
        <v>471796</v>
      </c>
      <c r="C17" s="164">
        <v>0</v>
      </c>
      <c r="D17" s="164">
        <v>0</v>
      </c>
      <c r="E17" s="164">
        <v>140049.63</v>
      </c>
      <c r="F17" s="164">
        <v>32811.74</v>
      </c>
      <c r="G17" s="164">
        <v>0</v>
      </c>
      <c r="H17" s="164">
        <v>0</v>
      </c>
      <c r="I17" s="165">
        <v>0</v>
      </c>
    </row>
    <row r="18" spans="1:9" ht="15.75" customHeight="1">
      <c r="A18" s="167" t="s">
        <v>141</v>
      </c>
      <c r="B18" s="163">
        <v>0</v>
      </c>
      <c r="C18" s="164">
        <v>1268.97</v>
      </c>
      <c r="D18" s="164">
        <v>0</v>
      </c>
      <c r="E18" s="164">
        <v>217607.5</v>
      </c>
      <c r="F18" s="164">
        <v>0</v>
      </c>
      <c r="G18" s="164">
        <v>218876.47</v>
      </c>
      <c r="H18" s="164">
        <v>43700</v>
      </c>
      <c r="I18" s="165">
        <v>175176.47</v>
      </c>
    </row>
    <row r="19" spans="1:9" ht="15.75" customHeight="1">
      <c r="A19" s="167" t="s">
        <v>142</v>
      </c>
      <c r="B19" s="163">
        <v>2260.42</v>
      </c>
      <c r="C19" s="164">
        <v>0</v>
      </c>
      <c r="D19" s="164">
        <v>0</v>
      </c>
      <c r="E19" s="164">
        <v>78131</v>
      </c>
      <c r="F19" s="164">
        <v>0</v>
      </c>
      <c r="G19" s="164">
        <v>75870.58</v>
      </c>
      <c r="H19" s="164">
        <v>7576</v>
      </c>
      <c r="I19" s="165">
        <v>68294.58</v>
      </c>
    </row>
    <row r="20" spans="1:9" ht="15.75" customHeight="1">
      <c r="A20" s="167" t="s">
        <v>143</v>
      </c>
      <c r="B20" s="163">
        <v>0</v>
      </c>
      <c r="C20" s="164">
        <v>0</v>
      </c>
      <c r="D20" s="164">
        <v>0</v>
      </c>
      <c r="E20" s="164">
        <v>27691.57</v>
      </c>
      <c r="F20" s="164">
        <v>0</v>
      </c>
      <c r="G20" s="164">
        <v>27691.57</v>
      </c>
      <c r="H20" s="164">
        <v>14600</v>
      </c>
      <c r="I20" s="165">
        <v>13091.57</v>
      </c>
    </row>
    <row r="21" spans="1:9" ht="15.75" customHeight="1">
      <c r="A21" s="167" t="s">
        <v>144</v>
      </c>
      <c r="B21" s="163">
        <v>20767.94</v>
      </c>
      <c r="C21" s="164">
        <v>0</v>
      </c>
      <c r="D21" s="164">
        <v>0</v>
      </c>
      <c r="E21" s="164">
        <v>74729</v>
      </c>
      <c r="F21" s="164">
        <v>0</v>
      </c>
      <c r="G21" s="164">
        <v>53961.06</v>
      </c>
      <c r="H21" s="164">
        <v>10000</v>
      </c>
      <c r="I21" s="165">
        <v>43961.06</v>
      </c>
    </row>
    <row r="22" spans="1:9" ht="15.75" customHeight="1">
      <c r="A22" s="167" t="s">
        <v>145</v>
      </c>
      <c r="B22" s="163">
        <v>49389.17</v>
      </c>
      <c r="C22" s="164">
        <v>0</v>
      </c>
      <c r="D22" s="164">
        <v>0</v>
      </c>
      <c r="E22" s="164">
        <v>462201.5</v>
      </c>
      <c r="F22" s="164">
        <v>0</v>
      </c>
      <c r="G22" s="164">
        <v>412812.33</v>
      </c>
      <c r="H22" s="164">
        <v>300000</v>
      </c>
      <c r="I22" s="165">
        <v>112812.33</v>
      </c>
    </row>
    <row r="23" spans="1:9" ht="15.75" customHeight="1">
      <c r="A23" s="167" t="s">
        <v>146</v>
      </c>
      <c r="B23" s="163">
        <v>0</v>
      </c>
      <c r="C23" s="164">
        <v>0</v>
      </c>
      <c r="D23" s="164">
        <v>0</v>
      </c>
      <c r="E23" s="164">
        <v>825558.25</v>
      </c>
      <c r="F23" s="164">
        <v>0</v>
      </c>
      <c r="G23" s="164">
        <v>825558.25</v>
      </c>
      <c r="H23" s="164">
        <v>150000</v>
      </c>
      <c r="I23" s="165">
        <v>675558.25</v>
      </c>
    </row>
    <row r="24" spans="1:9" ht="15.75" customHeight="1">
      <c r="A24" s="162" t="s">
        <v>147</v>
      </c>
      <c r="B24" s="163">
        <v>3701.26</v>
      </c>
      <c r="C24" s="164">
        <v>0</v>
      </c>
      <c r="D24" s="164">
        <v>0</v>
      </c>
      <c r="E24" s="164">
        <v>113654.27</v>
      </c>
      <c r="F24" s="164">
        <v>0</v>
      </c>
      <c r="G24" s="164">
        <v>109953.01</v>
      </c>
      <c r="H24" s="164">
        <v>5000</v>
      </c>
      <c r="I24" s="165">
        <v>104953.01</v>
      </c>
    </row>
    <row r="25" spans="1:9" ht="15.75" customHeight="1">
      <c r="A25" s="162" t="s">
        <v>148</v>
      </c>
      <c r="B25" s="163">
        <v>6744691.02</v>
      </c>
      <c r="C25" s="164">
        <v>0</v>
      </c>
      <c r="D25" s="164">
        <v>0</v>
      </c>
      <c r="E25" s="164">
        <v>8399083.56</v>
      </c>
      <c r="F25" s="164">
        <v>0</v>
      </c>
      <c r="G25" s="164">
        <v>1654392.54</v>
      </c>
      <c r="H25" s="164">
        <v>1323514</v>
      </c>
      <c r="I25" s="165">
        <v>330878.54</v>
      </c>
    </row>
    <row r="26" spans="1:9" ht="15.75" customHeight="1">
      <c r="A26" s="162" t="s">
        <v>149</v>
      </c>
      <c r="B26" s="163">
        <v>410.77</v>
      </c>
      <c r="C26" s="164">
        <v>0</v>
      </c>
      <c r="D26" s="164">
        <v>0</v>
      </c>
      <c r="E26" s="164">
        <v>164431.84</v>
      </c>
      <c r="F26" s="164">
        <v>0</v>
      </c>
      <c r="G26" s="164">
        <v>164021.07</v>
      </c>
      <c r="H26" s="164">
        <v>84000</v>
      </c>
      <c r="I26" s="165">
        <v>80021.07</v>
      </c>
    </row>
    <row r="27" spans="1:9" ht="15.75" customHeight="1">
      <c r="A27" s="162" t="s">
        <v>150</v>
      </c>
      <c r="B27" s="163">
        <v>323492.96</v>
      </c>
      <c r="C27" s="164">
        <v>0</v>
      </c>
      <c r="D27" s="164">
        <v>0</v>
      </c>
      <c r="E27" s="164">
        <v>324086.85</v>
      </c>
      <c r="F27" s="164">
        <v>0</v>
      </c>
      <c r="G27" s="164">
        <v>593.89</v>
      </c>
      <c r="H27" s="164">
        <v>0</v>
      </c>
      <c r="I27" s="165">
        <v>593.89</v>
      </c>
    </row>
    <row r="28" spans="1:9" ht="15.75" customHeight="1">
      <c r="A28" s="162" t="s">
        <v>151</v>
      </c>
      <c r="B28" s="163">
        <v>27925.22</v>
      </c>
      <c r="C28" s="164">
        <v>0</v>
      </c>
      <c r="D28" s="164">
        <v>0</v>
      </c>
      <c r="E28" s="164">
        <v>474814.99</v>
      </c>
      <c r="F28" s="164">
        <v>0</v>
      </c>
      <c r="G28" s="164">
        <v>446889.77</v>
      </c>
      <c r="H28" s="164">
        <v>300000</v>
      </c>
      <c r="I28" s="165">
        <v>146889.77</v>
      </c>
    </row>
    <row r="29" spans="1:9" ht="15.75" customHeight="1">
      <c r="A29" s="162" t="s">
        <v>152</v>
      </c>
      <c r="B29" s="163">
        <v>0</v>
      </c>
      <c r="C29" s="164">
        <v>0</v>
      </c>
      <c r="D29" s="164">
        <v>0</v>
      </c>
      <c r="E29" s="164">
        <v>201851.16</v>
      </c>
      <c r="F29" s="164">
        <v>0</v>
      </c>
      <c r="G29" s="164">
        <v>201851.16</v>
      </c>
      <c r="H29" s="164">
        <v>161000</v>
      </c>
      <c r="I29" s="165">
        <v>40851.16</v>
      </c>
    </row>
    <row r="30" spans="1:9" ht="15.75" customHeight="1" thickBot="1">
      <c r="A30" s="168" t="s">
        <v>153</v>
      </c>
      <c r="B30" s="169">
        <v>0</v>
      </c>
      <c r="C30" s="170">
        <v>40546.78</v>
      </c>
      <c r="D30" s="170">
        <v>0</v>
      </c>
      <c r="E30" s="170">
        <v>528568.29</v>
      </c>
      <c r="F30" s="170">
        <v>0</v>
      </c>
      <c r="G30" s="170">
        <v>569115.07</v>
      </c>
      <c r="H30" s="170">
        <v>400000</v>
      </c>
      <c r="I30" s="171">
        <v>169115.07</v>
      </c>
    </row>
    <row r="31" spans="1:9" ht="15.75" customHeight="1" thickTop="1">
      <c r="A31" s="172"/>
      <c r="B31" s="173"/>
      <c r="C31" s="173"/>
      <c r="D31" s="173"/>
      <c r="E31" s="173"/>
      <c r="F31" s="173"/>
      <c r="G31" s="173"/>
      <c r="H31" s="173"/>
      <c r="I31" s="173"/>
    </row>
    <row r="32" spans="1:9" ht="15.75" customHeight="1" thickBot="1">
      <c r="A32" s="66"/>
      <c r="B32" s="66"/>
      <c r="C32" s="66"/>
      <c r="D32" s="66"/>
      <c r="E32" s="66"/>
      <c r="F32" s="66"/>
      <c r="G32" s="66"/>
      <c r="H32" s="66"/>
      <c r="I32" s="66" t="s">
        <v>29</v>
      </c>
    </row>
    <row r="33" spans="1:9" ht="15.75" customHeight="1" thickBot="1" thickTop="1">
      <c r="A33" s="151" t="s">
        <v>4</v>
      </c>
      <c r="B33" s="480" t="s">
        <v>119</v>
      </c>
      <c r="C33" s="481"/>
      <c r="D33" s="480" t="s">
        <v>120</v>
      </c>
      <c r="E33" s="482"/>
      <c r="F33" s="481"/>
      <c r="G33" s="151" t="s">
        <v>121</v>
      </c>
      <c r="H33" s="480" t="s">
        <v>122</v>
      </c>
      <c r="I33" s="481"/>
    </row>
    <row r="34" spans="1:9" ht="15.75" customHeight="1" thickTop="1">
      <c r="A34" s="152"/>
      <c r="B34" s="153" t="s">
        <v>77</v>
      </c>
      <c r="C34" s="152" t="s">
        <v>123</v>
      </c>
      <c r="D34" s="152" t="s">
        <v>77</v>
      </c>
      <c r="E34" s="152" t="s">
        <v>124</v>
      </c>
      <c r="F34" s="152" t="s">
        <v>125</v>
      </c>
      <c r="G34" s="152" t="s">
        <v>126</v>
      </c>
      <c r="H34" s="152" t="s">
        <v>15</v>
      </c>
      <c r="I34" s="152" t="s">
        <v>127</v>
      </c>
    </row>
    <row r="35" spans="1:9" ht="15.75" customHeight="1">
      <c r="A35" s="152"/>
      <c r="B35" s="153"/>
      <c r="C35" s="152" t="s">
        <v>128</v>
      </c>
      <c r="D35" s="152"/>
      <c r="E35" s="152" t="s">
        <v>13</v>
      </c>
      <c r="F35" s="154" t="s">
        <v>129</v>
      </c>
      <c r="G35" s="152" t="s">
        <v>130</v>
      </c>
      <c r="H35" s="155" t="s">
        <v>21</v>
      </c>
      <c r="I35" s="155" t="s">
        <v>22</v>
      </c>
    </row>
    <row r="36" spans="1:9" ht="15.75" customHeight="1" thickBot="1">
      <c r="A36" s="174"/>
      <c r="B36" s="174"/>
      <c r="C36" s="174" t="s">
        <v>131</v>
      </c>
      <c r="D36" s="175"/>
      <c r="E36" s="174"/>
      <c r="F36" s="176">
        <v>2005</v>
      </c>
      <c r="G36" s="174"/>
      <c r="H36" s="175"/>
      <c r="I36" s="175"/>
    </row>
    <row r="37" spans="1:9" ht="15.75" customHeight="1" thickTop="1">
      <c r="A37" s="157" t="s">
        <v>154</v>
      </c>
      <c r="B37" s="177">
        <v>148093.71</v>
      </c>
      <c r="C37" s="178">
        <v>0</v>
      </c>
      <c r="D37" s="178">
        <v>0</v>
      </c>
      <c r="E37" s="178">
        <v>30972</v>
      </c>
      <c r="F37" s="178">
        <v>0</v>
      </c>
      <c r="G37" s="178">
        <v>0</v>
      </c>
      <c r="H37" s="178">
        <v>0</v>
      </c>
      <c r="I37" s="179">
        <v>0</v>
      </c>
    </row>
    <row r="38" spans="1:9" ht="15.75" customHeight="1">
      <c r="A38" s="162" t="s">
        <v>155</v>
      </c>
      <c r="B38" s="163">
        <v>655624.23</v>
      </c>
      <c r="C38" s="164">
        <v>0</v>
      </c>
      <c r="D38" s="164">
        <v>0</v>
      </c>
      <c r="E38" s="164">
        <v>658744</v>
      </c>
      <c r="F38" s="164">
        <v>0</v>
      </c>
      <c r="G38" s="164">
        <v>3119.77</v>
      </c>
      <c r="H38" s="164">
        <v>0</v>
      </c>
      <c r="I38" s="165">
        <v>3119.77</v>
      </c>
    </row>
    <row r="39" spans="1:9" ht="15.75" customHeight="1">
      <c r="A39" s="162" t="s">
        <v>156</v>
      </c>
      <c r="B39" s="180">
        <v>0</v>
      </c>
      <c r="C39" s="181">
        <v>117774.29</v>
      </c>
      <c r="D39" s="164">
        <v>0</v>
      </c>
      <c r="E39" s="164">
        <v>99066.5</v>
      </c>
      <c r="F39" s="164">
        <v>0</v>
      </c>
      <c r="G39" s="164">
        <v>216840.79</v>
      </c>
      <c r="H39" s="181">
        <v>80222</v>
      </c>
      <c r="I39" s="182">
        <v>136618.79</v>
      </c>
    </row>
    <row r="40" spans="1:9" ht="15.75" customHeight="1">
      <c r="A40" s="162" t="s">
        <v>157</v>
      </c>
      <c r="B40" s="180">
        <v>0</v>
      </c>
      <c r="C40" s="181">
        <v>0</v>
      </c>
      <c r="D40" s="181">
        <v>0</v>
      </c>
      <c r="E40" s="164">
        <v>103983</v>
      </c>
      <c r="F40" s="164">
        <v>0</v>
      </c>
      <c r="G40" s="164">
        <v>103983</v>
      </c>
      <c r="H40" s="181">
        <v>20600</v>
      </c>
      <c r="I40" s="182">
        <v>83383</v>
      </c>
    </row>
    <row r="41" spans="1:9" ht="15.75" customHeight="1">
      <c r="A41" s="162" t="s">
        <v>158</v>
      </c>
      <c r="B41" s="180">
        <v>0</v>
      </c>
      <c r="C41" s="181">
        <v>26788.8</v>
      </c>
      <c r="D41" s="181">
        <v>0</v>
      </c>
      <c r="E41" s="181">
        <v>0</v>
      </c>
      <c r="F41" s="181">
        <v>0</v>
      </c>
      <c r="G41" s="181">
        <v>26788.8</v>
      </c>
      <c r="H41" s="181">
        <v>20000</v>
      </c>
      <c r="I41" s="182">
        <v>6788.8</v>
      </c>
    </row>
    <row r="42" spans="1:9" ht="15.75" customHeight="1">
      <c r="A42" s="162" t="s">
        <v>159</v>
      </c>
      <c r="B42" s="180">
        <v>0</v>
      </c>
      <c r="C42" s="181">
        <v>0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2">
        <v>0</v>
      </c>
    </row>
    <row r="43" spans="1:9" ht="15.75" customHeight="1">
      <c r="A43" s="162" t="s">
        <v>160</v>
      </c>
      <c r="B43" s="180">
        <v>0</v>
      </c>
      <c r="C43" s="181">
        <v>0</v>
      </c>
      <c r="D43" s="181">
        <v>0</v>
      </c>
      <c r="E43" s="164">
        <v>248248.53</v>
      </c>
      <c r="F43" s="181">
        <v>0</v>
      </c>
      <c r="G43" s="181">
        <v>248248.53</v>
      </c>
      <c r="H43" s="181">
        <v>1886</v>
      </c>
      <c r="I43" s="182">
        <v>246362.53</v>
      </c>
    </row>
    <row r="44" spans="1:9" ht="15.75" customHeight="1">
      <c r="A44" s="162" t="s">
        <v>161</v>
      </c>
      <c r="B44" s="180">
        <v>0</v>
      </c>
      <c r="C44" s="181">
        <v>10907.89</v>
      </c>
      <c r="D44" s="181">
        <v>0</v>
      </c>
      <c r="E44" s="164">
        <v>13240</v>
      </c>
      <c r="F44" s="181">
        <v>0</v>
      </c>
      <c r="G44" s="181">
        <v>24147.89</v>
      </c>
      <c r="H44" s="181">
        <v>19300</v>
      </c>
      <c r="I44" s="182">
        <v>4847.89</v>
      </c>
    </row>
    <row r="45" spans="1:9" ht="15.75" customHeight="1">
      <c r="A45" s="162" t="s">
        <v>162</v>
      </c>
      <c r="B45" s="180">
        <v>0</v>
      </c>
      <c r="C45" s="181">
        <v>656.42</v>
      </c>
      <c r="D45" s="181">
        <v>0</v>
      </c>
      <c r="E45" s="164">
        <v>281771.04</v>
      </c>
      <c r="F45" s="181">
        <v>0</v>
      </c>
      <c r="G45" s="181">
        <v>282427.46</v>
      </c>
      <c r="H45" s="181">
        <v>200000</v>
      </c>
      <c r="I45" s="182">
        <v>82427.46</v>
      </c>
    </row>
    <row r="46" spans="1:9" ht="15.75" customHeight="1">
      <c r="A46" s="162" t="s">
        <v>163</v>
      </c>
      <c r="B46" s="180">
        <v>0</v>
      </c>
      <c r="C46" s="181">
        <v>0</v>
      </c>
      <c r="D46" s="181">
        <v>0</v>
      </c>
      <c r="E46" s="181">
        <v>31124.29</v>
      </c>
      <c r="F46" s="181">
        <v>0</v>
      </c>
      <c r="G46" s="181">
        <v>31124.29</v>
      </c>
      <c r="H46" s="181">
        <v>15500</v>
      </c>
      <c r="I46" s="182">
        <v>15624.29</v>
      </c>
    </row>
    <row r="47" spans="1:9" ht="15.75" customHeight="1">
      <c r="A47" s="162" t="s">
        <v>164</v>
      </c>
      <c r="B47" s="180">
        <v>0</v>
      </c>
      <c r="C47" s="181">
        <v>0</v>
      </c>
      <c r="D47" s="181">
        <v>0</v>
      </c>
      <c r="E47" s="181">
        <v>105658</v>
      </c>
      <c r="F47" s="181">
        <v>0</v>
      </c>
      <c r="G47" s="181">
        <v>105658</v>
      </c>
      <c r="H47" s="181">
        <v>73900</v>
      </c>
      <c r="I47" s="182">
        <v>31758</v>
      </c>
    </row>
    <row r="48" spans="1:9" ht="15.75" customHeight="1">
      <c r="A48" s="162" t="s">
        <v>165</v>
      </c>
      <c r="B48" s="180">
        <v>4546.84</v>
      </c>
      <c r="C48" s="181">
        <v>0</v>
      </c>
      <c r="D48" s="181">
        <v>0</v>
      </c>
      <c r="E48" s="181">
        <v>51523.37</v>
      </c>
      <c r="F48" s="181">
        <v>0</v>
      </c>
      <c r="G48" s="181">
        <v>46976.53</v>
      </c>
      <c r="H48" s="181">
        <v>25000</v>
      </c>
      <c r="I48" s="182">
        <v>21976.53</v>
      </c>
    </row>
    <row r="49" spans="1:9" ht="15.75" customHeight="1">
      <c r="A49" s="162" t="s">
        <v>166</v>
      </c>
      <c r="B49" s="180">
        <v>0</v>
      </c>
      <c r="C49" s="181">
        <v>65049.42</v>
      </c>
      <c r="D49" s="181">
        <v>0</v>
      </c>
      <c r="E49" s="181">
        <v>221029.58</v>
      </c>
      <c r="F49" s="181">
        <v>0</v>
      </c>
      <c r="G49" s="181">
        <v>286079</v>
      </c>
      <c r="H49" s="181">
        <v>4000</v>
      </c>
      <c r="I49" s="182">
        <v>282079</v>
      </c>
    </row>
    <row r="50" spans="1:9" ht="15.75" customHeight="1">
      <c r="A50" s="162" t="s">
        <v>167</v>
      </c>
      <c r="B50" s="180">
        <v>0</v>
      </c>
      <c r="C50" s="181">
        <v>0</v>
      </c>
      <c r="D50" s="181">
        <v>0</v>
      </c>
      <c r="E50" s="181">
        <v>636321.19</v>
      </c>
      <c r="F50" s="181">
        <v>0</v>
      </c>
      <c r="G50" s="181">
        <v>636321.19</v>
      </c>
      <c r="H50" s="181">
        <v>200000</v>
      </c>
      <c r="I50" s="182">
        <v>436321.19</v>
      </c>
    </row>
    <row r="51" spans="1:9" ht="15.75" customHeight="1">
      <c r="A51" s="162" t="s">
        <v>168</v>
      </c>
      <c r="B51" s="180">
        <v>0</v>
      </c>
      <c r="C51" s="181">
        <v>32743.1</v>
      </c>
      <c r="D51" s="181">
        <v>0</v>
      </c>
      <c r="E51" s="181">
        <v>37608</v>
      </c>
      <c r="F51" s="181">
        <v>0</v>
      </c>
      <c r="G51" s="181">
        <v>70351.1</v>
      </c>
      <c r="H51" s="181">
        <v>2000</v>
      </c>
      <c r="I51" s="182">
        <v>68351.1</v>
      </c>
    </row>
    <row r="52" spans="1:9" ht="15.75" customHeight="1">
      <c r="A52" s="162" t="s">
        <v>169</v>
      </c>
      <c r="B52" s="180">
        <v>0</v>
      </c>
      <c r="C52" s="181">
        <v>208036.99</v>
      </c>
      <c r="D52" s="181">
        <v>0</v>
      </c>
      <c r="E52" s="181">
        <v>59381.19</v>
      </c>
      <c r="F52" s="181">
        <v>0</v>
      </c>
      <c r="G52" s="181">
        <v>267418.18</v>
      </c>
      <c r="H52" s="181">
        <v>120000</v>
      </c>
      <c r="I52" s="182">
        <v>147418.18</v>
      </c>
    </row>
    <row r="53" spans="1:9" ht="15.75" customHeight="1">
      <c r="A53" s="162" t="s">
        <v>170</v>
      </c>
      <c r="B53" s="180">
        <v>1031274.2</v>
      </c>
      <c r="C53" s="181">
        <v>0</v>
      </c>
      <c r="D53" s="181">
        <v>0</v>
      </c>
      <c r="E53" s="181">
        <v>1006273.24</v>
      </c>
      <c r="F53" s="181">
        <v>0</v>
      </c>
      <c r="G53" s="181">
        <v>0</v>
      </c>
      <c r="H53" s="181">
        <v>0</v>
      </c>
      <c r="I53" s="182">
        <v>0</v>
      </c>
    </row>
    <row r="54" spans="1:9" ht="15.75" customHeight="1">
      <c r="A54" s="162" t="s">
        <v>171</v>
      </c>
      <c r="B54" s="180">
        <v>0</v>
      </c>
      <c r="C54" s="181">
        <v>223327.64</v>
      </c>
      <c r="D54" s="181">
        <v>0</v>
      </c>
      <c r="E54" s="181">
        <v>118904.48</v>
      </c>
      <c r="F54" s="181">
        <v>0</v>
      </c>
      <c r="G54" s="181">
        <v>342232.12</v>
      </c>
      <c r="H54" s="181">
        <v>40000</v>
      </c>
      <c r="I54" s="182">
        <v>302232.12</v>
      </c>
    </row>
    <row r="55" spans="1:9" ht="15.75" customHeight="1">
      <c r="A55" s="162" t="s">
        <v>172</v>
      </c>
      <c r="B55" s="180">
        <v>0</v>
      </c>
      <c r="C55" s="181">
        <v>172726.53</v>
      </c>
      <c r="D55" s="181">
        <v>0</v>
      </c>
      <c r="E55" s="181">
        <v>91333</v>
      </c>
      <c r="F55" s="181">
        <v>0</v>
      </c>
      <c r="G55" s="181">
        <v>264059.53</v>
      </c>
      <c r="H55" s="181">
        <v>2000</v>
      </c>
      <c r="I55" s="182">
        <v>262059.53</v>
      </c>
    </row>
    <row r="56" spans="1:9" ht="15.75" customHeight="1">
      <c r="A56" s="162" t="s">
        <v>173</v>
      </c>
      <c r="B56" s="183">
        <v>845544.26</v>
      </c>
      <c r="C56" s="184">
        <v>0</v>
      </c>
      <c r="D56" s="184">
        <v>0</v>
      </c>
      <c r="E56" s="184">
        <v>49341.38</v>
      </c>
      <c r="F56" s="184">
        <v>0</v>
      </c>
      <c r="G56" s="184">
        <v>0</v>
      </c>
      <c r="H56" s="184">
        <v>0</v>
      </c>
      <c r="I56" s="185">
        <v>0</v>
      </c>
    </row>
    <row r="57" spans="1:9" ht="15.75" customHeight="1">
      <c r="A57" s="162" t="s">
        <v>174</v>
      </c>
      <c r="B57" s="183">
        <v>221415.04</v>
      </c>
      <c r="C57" s="184">
        <v>0</v>
      </c>
      <c r="D57" s="184">
        <v>0</v>
      </c>
      <c r="E57" s="184">
        <v>37714</v>
      </c>
      <c r="F57" s="184">
        <v>0</v>
      </c>
      <c r="G57" s="184">
        <v>0</v>
      </c>
      <c r="H57" s="184">
        <v>0</v>
      </c>
      <c r="I57" s="185">
        <v>0</v>
      </c>
    </row>
    <row r="58" spans="1:9" ht="15.75" customHeight="1">
      <c r="A58" s="162" t="s">
        <v>175</v>
      </c>
      <c r="B58" s="183">
        <v>190379.16</v>
      </c>
      <c r="C58" s="184">
        <v>0</v>
      </c>
      <c r="D58" s="184">
        <v>0</v>
      </c>
      <c r="E58" s="184">
        <v>67682.22</v>
      </c>
      <c r="F58" s="184">
        <v>0</v>
      </c>
      <c r="G58" s="184">
        <v>0</v>
      </c>
      <c r="H58" s="184">
        <v>0</v>
      </c>
      <c r="I58" s="185">
        <v>0</v>
      </c>
    </row>
    <row r="59" spans="1:9" ht="15.75" customHeight="1">
      <c r="A59" s="162" t="s">
        <v>176</v>
      </c>
      <c r="B59" s="183">
        <v>290467.07</v>
      </c>
      <c r="C59" s="184">
        <v>0</v>
      </c>
      <c r="D59" s="184">
        <v>0</v>
      </c>
      <c r="E59" s="184">
        <v>69075.81</v>
      </c>
      <c r="F59" s="184">
        <v>0</v>
      </c>
      <c r="G59" s="184">
        <v>0</v>
      </c>
      <c r="H59" s="184">
        <v>0</v>
      </c>
      <c r="I59" s="185">
        <v>0</v>
      </c>
    </row>
    <row r="60" spans="1:9" ht="15.75" customHeight="1">
      <c r="A60" s="162" t="s">
        <v>177</v>
      </c>
      <c r="B60" s="183">
        <v>0</v>
      </c>
      <c r="C60" s="184">
        <v>0</v>
      </c>
      <c r="D60" s="184">
        <v>0</v>
      </c>
      <c r="E60" s="184">
        <v>41719.43</v>
      </c>
      <c r="F60" s="184">
        <v>0</v>
      </c>
      <c r="G60" s="184">
        <v>41719.43</v>
      </c>
      <c r="H60" s="184">
        <v>500</v>
      </c>
      <c r="I60" s="185">
        <v>41219.43</v>
      </c>
    </row>
    <row r="61" spans="1:9" ht="15.75" customHeight="1" thickBot="1">
      <c r="A61" s="168" t="s">
        <v>178</v>
      </c>
      <c r="B61" s="186">
        <v>229211.62</v>
      </c>
      <c r="C61" s="187">
        <v>0</v>
      </c>
      <c r="D61" s="187">
        <v>0</v>
      </c>
      <c r="E61" s="187">
        <v>62166.38</v>
      </c>
      <c r="F61" s="187">
        <v>0</v>
      </c>
      <c r="G61" s="187">
        <v>0</v>
      </c>
      <c r="H61" s="187">
        <v>0</v>
      </c>
      <c r="I61" s="188">
        <v>0</v>
      </c>
    </row>
    <row r="62" spans="1:9" ht="15.75" customHeight="1" thickTop="1">
      <c r="A62" s="172"/>
      <c r="B62" s="189"/>
      <c r="C62" s="189"/>
      <c r="D62" s="189"/>
      <c r="E62" s="189"/>
      <c r="F62" s="189"/>
      <c r="G62" s="189"/>
      <c r="H62" s="189"/>
      <c r="I62" s="189"/>
    </row>
    <row r="63" spans="1:9" ht="15.75" customHeight="1" thickBot="1">
      <c r="A63" s="66"/>
      <c r="B63" s="66"/>
      <c r="C63" s="66"/>
      <c r="D63" s="66"/>
      <c r="E63" s="66"/>
      <c r="F63" s="66"/>
      <c r="G63" s="66"/>
      <c r="H63" s="66"/>
      <c r="I63" s="66" t="s">
        <v>29</v>
      </c>
    </row>
    <row r="64" spans="1:9" ht="15.75" customHeight="1" thickBot="1" thickTop="1">
      <c r="A64" s="151" t="s">
        <v>4</v>
      </c>
      <c r="B64" s="480" t="s">
        <v>119</v>
      </c>
      <c r="C64" s="481"/>
      <c r="D64" s="480" t="s">
        <v>120</v>
      </c>
      <c r="E64" s="482"/>
      <c r="F64" s="481"/>
      <c r="G64" s="151" t="s">
        <v>121</v>
      </c>
      <c r="H64" s="480" t="s">
        <v>122</v>
      </c>
      <c r="I64" s="481"/>
    </row>
    <row r="65" spans="1:9" ht="15.75" customHeight="1" thickTop="1">
      <c r="A65" s="152"/>
      <c r="B65" s="153" t="s">
        <v>77</v>
      </c>
      <c r="C65" s="152" t="s">
        <v>123</v>
      </c>
      <c r="D65" s="152" t="s">
        <v>77</v>
      </c>
      <c r="E65" s="152" t="s">
        <v>124</v>
      </c>
      <c r="F65" s="152" t="s">
        <v>125</v>
      </c>
      <c r="G65" s="152" t="s">
        <v>126</v>
      </c>
      <c r="H65" s="152" t="s">
        <v>15</v>
      </c>
      <c r="I65" s="152" t="s">
        <v>127</v>
      </c>
    </row>
    <row r="66" spans="1:9" ht="15.75" customHeight="1">
      <c r="A66" s="152"/>
      <c r="B66" s="153"/>
      <c r="C66" s="152" t="s">
        <v>128</v>
      </c>
      <c r="D66" s="152"/>
      <c r="E66" s="152" t="s">
        <v>13</v>
      </c>
      <c r="F66" s="154" t="s">
        <v>129</v>
      </c>
      <c r="G66" s="152" t="s">
        <v>130</v>
      </c>
      <c r="H66" s="155" t="s">
        <v>21</v>
      </c>
      <c r="I66" s="155" t="s">
        <v>22</v>
      </c>
    </row>
    <row r="67" spans="1:9" ht="15.75" customHeight="1" thickBot="1">
      <c r="A67" s="174"/>
      <c r="B67" s="174"/>
      <c r="C67" s="174" t="s">
        <v>131</v>
      </c>
      <c r="D67" s="175"/>
      <c r="E67" s="174"/>
      <c r="F67" s="176">
        <v>2005</v>
      </c>
      <c r="G67" s="174"/>
      <c r="H67" s="175"/>
      <c r="I67" s="175"/>
    </row>
    <row r="68" spans="1:9" ht="15.75" customHeight="1" thickTop="1">
      <c r="A68" s="157" t="s">
        <v>179</v>
      </c>
      <c r="B68" s="190">
        <v>0</v>
      </c>
      <c r="C68" s="191">
        <v>0</v>
      </c>
      <c r="D68" s="191">
        <v>0</v>
      </c>
      <c r="E68" s="191">
        <v>76297</v>
      </c>
      <c r="F68" s="191">
        <v>0</v>
      </c>
      <c r="G68" s="191">
        <v>76297</v>
      </c>
      <c r="H68" s="191">
        <v>61000</v>
      </c>
      <c r="I68" s="192">
        <v>15297</v>
      </c>
    </row>
    <row r="69" spans="1:9" ht="15.75" customHeight="1">
      <c r="A69" s="162" t="s">
        <v>180</v>
      </c>
      <c r="B69" s="180">
        <v>2051</v>
      </c>
      <c r="C69" s="181">
        <v>0</v>
      </c>
      <c r="D69" s="181">
        <v>0</v>
      </c>
      <c r="E69" s="181">
        <v>45770</v>
      </c>
      <c r="F69" s="181">
        <v>0</v>
      </c>
      <c r="G69" s="181">
        <v>43719</v>
      </c>
      <c r="H69" s="181">
        <v>34970</v>
      </c>
      <c r="I69" s="182">
        <v>8749</v>
      </c>
    </row>
    <row r="70" spans="1:9" ht="15.75" customHeight="1">
      <c r="A70" s="162" t="s">
        <v>181</v>
      </c>
      <c r="B70" s="180">
        <v>0</v>
      </c>
      <c r="C70" s="164">
        <v>19403.78</v>
      </c>
      <c r="D70" s="181">
        <v>0</v>
      </c>
      <c r="E70" s="181">
        <v>94481.37</v>
      </c>
      <c r="F70" s="181">
        <v>0</v>
      </c>
      <c r="G70" s="181">
        <v>113885.15</v>
      </c>
      <c r="H70" s="181">
        <v>91100</v>
      </c>
      <c r="I70" s="182">
        <v>22785.15</v>
      </c>
    </row>
    <row r="71" spans="1:9" ht="15.75" customHeight="1">
      <c r="A71" s="162" t="s">
        <v>182</v>
      </c>
      <c r="B71" s="180">
        <v>0</v>
      </c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2">
        <v>0</v>
      </c>
    </row>
    <row r="72" spans="1:9" ht="15.75" customHeight="1">
      <c r="A72" s="162" t="s">
        <v>183</v>
      </c>
      <c r="B72" s="163" t="s">
        <v>184</v>
      </c>
      <c r="C72" s="181">
        <v>40999.66</v>
      </c>
      <c r="D72" s="181">
        <v>0</v>
      </c>
      <c r="E72" s="181">
        <v>0</v>
      </c>
      <c r="F72" s="181">
        <v>0</v>
      </c>
      <c r="G72" s="181">
        <v>40955.16</v>
      </c>
      <c r="H72" s="181">
        <v>32618.4</v>
      </c>
      <c r="I72" s="182">
        <v>8336.76</v>
      </c>
    </row>
    <row r="73" spans="1:9" ht="15.75" customHeight="1">
      <c r="A73" s="162" t="s">
        <v>185</v>
      </c>
      <c r="B73" s="180">
        <v>0</v>
      </c>
      <c r="C73" s="181">
        <v>0</v>
      </c>
      <c r="D73" s="181">
        <v>0</v>
      </c>
      <c r="E73" s="181">
        <v>155682</v>
      </c>
      <c r="F73" s="181">
        <v>0</v>
      </c>
      <c r="G73" s="181">
        <v>155682</v>
      </c>
      <c r="H73" s="181">
        <v>124545</v>
      </c>
      <c r="I73" s="182">
        <v>31137</v>
      </c>
    </row>
    <row r="74" spans="1:9" ht="15.75" customHeight="1">
      <c r="A74" s="167" t="s">
        <v>186</v>
      </c>
      <c r="B74" s="180">
        <v>0</v>
      </c>
      <c r="C74" s="181">
        <v>0</v>
      </c>
      <c r="D74" s="181">
        <v>0</v>
      </c>
      <c r="E74" s="181">
        <v>147161.04</v>
      </c>
      <c r="F74" s="181">
        <v>0</v>
      </c>
      <c r="G74" s="181">
        <v>147161.04</v>
      </c>
      <c r="H74" s="181">
        <v>29432</v>
      </c>
      <c r="I74" s="182">
        <v>117729.04</v>
      </c>
    </row>
    <row r="75" spans="1:9" ht="15.75" customHeight="1">
      <c r="A75" s="167" t="s">
        <v>187</v>
      </c>
      <c r="B75" s="180">
        <v>0</v>
      </c>
      <c r="C75" s="181">
        <v>0</v>
      </c>
      <c r="D75" s="164">
        <v>0</v>
      </c>
      <c r="E75" s="164">
        <v>97481.38</v>
      </c>
      <c r="F75" s="164">
        <v>0</v>
      </c>
      <c r="G75" s="164">
        <v>97481.38</v>
      </c>
      <c r="H75" s="181">
        <v>47481.38</v>
      </c>
      <c r="I75" s="182">
        <v>50000</v>
      </c>
    </row>
    <row r="76" spans="1:9" ht="15.75" customHeight="1">
      <c r="A76" s="167" t="s">
        <v>188</v>
      </c>
      <c r="B76" s="180">
        <v>39128.68</v>
      </c>
      <c r="C76" s="181">
        <v>0</v>
      </c>
      <c r="D76" s="164">
        <v>0</v>
      </c>
      <c r="E76" s="164">
        <v>84471</v>
      </c>
      <c r="F76" s="164">
        <v>0</v>
      </c>
      <c r="G76" s="164">
        <v>45342.32</v>
      </c>
      <c r="H76" s="181">
        <v>10000</v>
      </c>
      <c r="I76" s="182">
        <v>35342.32</v>
      </c>
    </row>
    <row r="77" spans="1:9" ht="15.75" customHeight="1">
      <c r="A77" s="167" t="s">
        <v>189</v>
      </c>
      <c r="B77" s="180">
        <v>0</v>
      </c>
      <c r="C77" s="181">
        <v>0</v>
      </c>
      <c r="D77" s="164">
        <v>0</v>
      </c>
      <c r="E77" s="164">
        <v>370694.68</v>
      </c>
      <c r="F77" s="164">
        <v>0</v>
      </c>
      <c r="G77" s="164">
        <v>370694.68</v>
      </c>
      <c r="H77" s="181">
        <v>50000</v>
      </c>
      <c r="I77" s="182">
        <v>320694.68</v>
      </c>
    </row>
    <row r="78" spans="1:9" ht="15.75" customHeight="1">
      <c r="A78" s="167" t="s">
        <v>190</v>
      </c>
      <c r="B78" s="180">
        <v>0</v>
      </c>
      <c r="C78" s="181">
        <v>74251.34</v>
      </c>
      <c r="D78" s="164">
        <v>0</v>
      </c>
      <c r="E78" s="164">
        <v>149131</v>
      </c>
      <c r="F78" s="164">
        <v>0</v>
      </c>
      <c r="G78" s="164">
        <v>223382.34</v>
      </c>
      <c r="H78" s="181">
        <v>100000</v>
      </c>
      <c r="I78" s="182">
        <v>123382.34</v>
      </c>
    </row>
    <row r="79" spans="1:9" ht="15.75" customHeight="1">
      <c r="A79" s="167" t="s">
        <v>191</v>
      </c>
      <c r="B79" s="180">
        <v>0</v>
      </c>
      <c r="C79" s="181">
        <v>18864.3</v>
      </c>
      <c r="D79" s="164">
        <v>0</v>
      </c>
      <c r="E79" s="164">
        <v>17449</v>
      </c>
      <c r="F79" s="164">
        <v>0</v>
      </c>
      <c r="G79" s="164">
        <v>36313.3</v>
      </c>
      <c r="H79" s="181">
        <v>15000</v>
      </c>
      <c r="I79" s="182">
        <v>21313.3</v>
      </c>
    </row>
    <row r="80" spans="1:9" ht="15.75" customHeight="1">
      <c r="A80" s="167" t="s">
        <v>192</v>
      </c>
      <c r="B80" s="180">
        <v>351008.15</v>
      </c>
      <c r="C80" s="181">
        <v>0</v>
      </c>
      <c r="D80" s="164">
        <v>0</v>
      </c>
      <c r="E80" s="164">
        <v>369213.9</v>
      </c>
      <c r="F80" s="164">
        <v>0</v>
      </c>
      <c r="G80" s="164">
        <v>18205.75</v>
      </c>
      <c r="H80" s="181">
        <v>3600</v>
      </c>
      <c r="I80" s="182">
        <v>14605.75</v>
      </c>
    </row>
    <row r="81" spans="1:9" ht="15.75" customHeight="1">
      <c r="A81" s="167" t="s">
        <v>193</v>
      </c>
      <c r="B81" s="180">
        <v>471255.3</v>
      </c>
      <c r="C81" s="181">
        <v>0</v>
      </c>
      <c r="D81" s="164">
        <v>0</v>
      </c>
      <c r="E81" s="164">
        <v>266591.97</v>
      </c>
      <c r="F81" s="164">
        <v>0</v>
      </c>
      <c r="G81" s="164">
        <v>0</v>
      </c>
      <c r="H81" s="164">
        <v>0</v>
      </c>
      <c r="I81" s="165">
        <v>0</v>
      </c>
    </row>
    <row r="82" spans="1:9" ht="15.75" customHeight="1">
      <c r="A82" s="167" t="s">
        <v>194</v>
      </c>
      <c r="B82" s="180">
        <v>0</v>
      </c>
      <c r="C82" s="181">
        <v>5898.82</v>
      </c>
      <c r="D82" s="164">
        <v>0</v>
      </c>
      <c r="E82" s="164">
        <v>199116.35</v>
      </c>
      <c r="F82" s="164">
        <v>0</v>
      </c>
      <c r="G82" s="164">
        <v>205015.17</v>
      </c>
      <c r="H82" s="181">
        <v>164012</v>
      </c>
      <c r="I82" s="182">
        <v>41003.17</v>
      </c>
    </row>
    <row r="83" spans="1:9" ht="15.75" customHeight="1">
      <c r="A83" s="167" t="s">
        <v>195</v>
      </c>
      <c r="B83" s="180">
        <v>20465.85</v>
      </c>
      <c r="C83" s="181">
        <v>0</v>
      </c>
      <c r="D83" s="164">
        <v>0</v>
      </c>
      <c r="E83" s="164">
        <v>3462.5</v>
      </c>
      <c r="F83" s="164">
        <v>0</v>
      </c>
      <c r="G83" s="164">
        <v>0</v>
      </c>
      <c r="H83" s="181">
        <v>0</v>
      </c>
      <c r="I83" s="182">
        <v>0</v>
      </c>
    </row>
    <row r="84" spans="1:9" ht="15.75" customHeight="1">
      <c r="A84" s="167" t="s">
        <v>196</v>
      </c>
      <c r="B84" s="180">
        <v>0</v>
      </c>
      <c r="C84" s="181">
        <v>24259.64</v>
      </c>
      <c r="D84" s="164">
        <v>0</v>
      </c>
      <c r="E84" s="164">
        <v>93086.29</v>
      </c>
      <c r="F84" s="164">
        <v>0</v>
      </c>
      <c r="G84" s="164">
        <v>117345.93</v>
      </c>
      <c r="H84" s="181">
        <v>23469</v>
      </c>
      <c r="I84" s="182">
        <v>93876.93</v>
      </c>
    </row>
    <row r="85" spans="1:9" ht="15.75" customHeight="1">
      <c r="A85" s="167" t="s">
        <v>197</v>
      </c>
      <c r="B85" s="180">
        <v>0</v>
      </c>
      <c r="C85" s="181">
        <v>0</v>
      </c>
      <c r="D85" s="164">
        <v>0</v>
      </c>
      <c r="E85" s="164">
        <v>208187.75</v>
      </c>
      <c r="F85" s="164">
        <v>0</v>
      </c>
      <c r="G85" s="164">
        <v>208187.75</v>
      </c>
      <c r="H85" s="181">
        <v>50000</v>
      </c>
      <c r="I85" s="182">
        <v>158187.75</v>
      </c>
    </row>
    <row r="86" spans="1:9" ht="15.75" customHeight="1">
      <c r="A86" s="167" t="s">
        <v>198</v>
      </c>
      <c r="B86" s="180">
        <v>0</v>
      </c>
      <c r="C86" s="181">
        <v>32236.7</v>
      </c>
      <c r="D86" s="164">
        <v>0</v>
      </c>
      <c r="E86" s="164">
        <v>352470.67</v>
      </c>
      <c r="F86" s="164">
        <v>0</v>
      </c>
      <c r="G86" s="164">
        <v>384707.37</v>
      </c>
      <c r="H86" s="164">
        <v>50000</v>
      </c>
      <c r="I86" s="165">
        <v>334707.37</v>
      </c>
    </row>
    <row r="87" spans="1:9" ht="15.75" customHeight="1">
      <c r="A87" s="167" t="s">
        <v>199</v>
      </c>
      <c r="B87" s="180">
        <v>0</v>
      </c>
      <c r="C87" s="181">
        <v>1246.44</v>
      </c>
      <c r="D87" s="164">
        <v>0</v>
      </c>
      <c r="E87" s="164">
        <v>161020.33</v>
      </c>
      <c r="F87" s="164">
        <v>0</v>
      </c>
      <c r="G87" s="164">
        <v>162266.77</v>
      </c>
      <c r="H87" s="164">
        <v>121000</v>
      </c>
      <c r="I87" s="165">
        <v>41266.77</v>
      </c>
    </row>
    <row r="88" spans="1:9" ht="15.75" customHeight="1">
      <c r="A88" s="167" t="s">
        <v>200</v>
      </c>
      <c r="B88" s="180">
        <v>1570</v>
      </c>
      <c r="C88" s="181">
        <v>0</v>
      </c>
      <c r="D88" s="164">
        <v>0</v>
      </c>
      <c r="E88" s="164">
        <v>254518.48</v>
      </c>
      <c r="F88" s="164">
        <v>0</v>
      </c>
      <c r="G88" s="164">
        <v>252948.48</v>
      </c>
      <c r="H88" s="181">
        <v>202358</v>
      </c>
      <c r="I88" s="182">
        <v>50590.48</v>
      </c>
    </row>
    <row r="89" spans="1:9" ht="15.75" customHeight="1">
      <c r="A89" s="167" t="s">
        <v>201</v>
      </c>
      <c r="B89" s="180">
        <v>12230.29</v>
      </c>
      <c r="C89" s="181">
        <v>0</v>
      </c>
      <c r="D89" s="164">
        <v>0</v>
      </c>
      <c r="E89" s="164">
        <v>153229.7</v>
      </c>
      <c r="F89" s="164">
        <v>0</v>
      </c>
      <c r="G89" s="164">
        <v>140999.41</v>
      </c>
      <c r="H89" s="181">
        <v>70500</v>
      </c>
      <c r="I89" s="182">
        <v>70499.41</v>
      </c>
    </row>
    <row r="90" spans="1:9" ht="15.75" customHeight="1">
      <c r="A90" s="167" t="s">
        <v>202</v>
      </c>
      <c r="B90" s="180">
        <v>0</v>
      </c>
      <c r="C90" s="181">
        <v>0</v>
      </c>
      <c r="D90" s="164">
        <v>0</v>
      </c>
      <c r="E90" s="164">
        <v>286896.31</v>
      </c>
      <c r="F90" s="164">
        <v>0</v>
      </c>
      <c r="G90" s="164">
        <v>286896.31</v>
      </c>
      <c r="H90" s="181">
        <v>57379</v>
      </c>
      <c r="I90" s="182">
        <v>229517.31</v>
      </c>
    </row>
    <row r="91" spans="1:9" ht="15.75" customHeight="1">
      <c r="A91" s="167" t="s">
        <v>203</v>
      </c>
      <c r="B91" s="180">
        <v>9682.8</v>
      </c>
      <c r="C91" s="181">
        <v>0</v>
      </c>
      <c r="D91" s="193">
        <v>0</v>
      </c>
      <c r="E91" s="164">
        <v>27469.84</v>
      </c>
      <c r="F91" s="163">
        <v>0</v>
      </c>
      <c r="G91" s="164">
        <v>17787.04</v>
      </c>
      <c r="H91" s="181">
        <v>2000</v>
      </c>
      <c r="I91" s="182">
        <v>15787.04</v>
      </c>
    </row>
    <row r="92" spans="1:9" ht="15.75" customHeight="1" thickBot="1">
      <c r="A92" s="194" t="s">
        <v>204</v>
      </c>
      <c r="B92" s="186">
        <v>0</v>
      </c>
      <c r="C92" s="187">
        <v>8372.89</v>
      </c>
      <c r="D92" s="170">
        <v>0</v>
      </c>
      <c r="E92" s="170">
        <v>275830.5</v>
      </c>
      <c r="F92" s="170">
        <v>0</v>
      </c>
      <c r="G92" s="170">
        <v>284203.39</v>
      </c>
      <c r="H92" s="187">
        <v>56840</v>
      </c>
      <c r="I92" s="188">
        <v>227363.39</v>
      </c>
    </row>
    <row r="93" spans="1:9" ht="15.75" customHeight="1" thickTop="1">
      <c r="A93" s="189" t="s">
        <v>205</v>
      </c>
      <c r="B93" s="189"/>
      <c r="C93" s="189"/>
      <c r="D93" s="173"/>
      <c r="E93" s="173"/>
      <c r="F93" s="173"/>
      <c r="G93" s="173"/>
      <c r="H93" s="189"/>
      <c r="I93" s="189"/>
    </row>
    <row r="94" spans="1:9" ht="15.75" customHeight="1" thickBot="1">
      <c r="A94" s="66"/>
      <c r="B94" s="66"/>
      <c r="C94" s="66"/>
      <c r="D94" s="66"/>
      <c r="E94" s="66"/>
      <c r="F94" s="66"/>
      <c r="G94" s="66"/>
      <c r="H94" s="66"/>
      <c r="I94" s="66" t="s">
        <v>29</v>
      </c>
    </row>
    <row r="95" spans="1:9" ht="15.75" customHeight="1" thickBot="1" thickTop="1">
      <c r="A95" s="151" t="s">
        <v>4</v>
      </c>
      <c r="B95" s="480" t="s">
        <v>119</v>
      </c>
      <c r="C95" s="481"/>
      <c r="D95" s="480" t="s">
        <v>120</v>
      </c>
      <c r="E95" s="482"/>
      <c r="F95" s="481"/>
      <c r="G95" s="151" t="s">
        <v>121</v>
      </c>
      <c r="H95" s="480" t="s">
        <v>122</v>
      </c>
      <c r="I95" s="481"/>
    </row>
    <row r="96" spans="1:9" ht="15.75" customHeight="1" thickTop="1">
      <c r="A96" s="152"/>
      <c r="B96" s="153" t="s">
        <v>77</v>
      </c>
      <c r="C96" s="152" t="s">
        <v>123</v>
      </c>
      <c r="D96" s="152" t="s">
        <v>77</v>
      </c>
      <c r="E96" s="152" t="s">
        <v>124</v>
      </c>
      <c r="F96" s="152" t="s">
        <v>125</v>
      </c>
      <c r="G96" s="152" t="s">
        <v>126</v>
      </c>
      <c r="H96" s="152" t="s">
        <v>15</v>
      </c>
      <c r="I96" s="152" t="s">
        <v>127</v>
      </c>
    </row>
    <row r="97" spans="1:9" ht="15.75" customHeight="1">
      <c r="A97" s="152"/>
      <c r="B97" s="153"/>
      <c r="C97" s="152" t="s">
        <v>128</v>
      </c>
      <c r="D97" s="152"/>
      <c r="E97" s="152" t="s">
        <v>13</v>
      </c>
      <c r="F97" s="154" t="s">
        <v>129</v>
      </c>
      <c r="G97" s="152" t="s">
        <v>130</v>
      </c>
      <c r="H97" s="155" t="s">
        <v>21</v>
      </c>
      <c r="I97" s="155" t="s">
        <v>22</v>
      </c>
    </row>
    <row r="98" spans="1:9" ht="15.75" customHeight="1" thickBot="1">
      <c r="A98" s="174"/>
      <c r="B98" s="174"/>
      <c r="C98" s="174" t="s">
        <v>131</v>
      </c>
      <c r="D98" s="175"/>
      <c r="E98" s="174"/>
      <c r="F98" s="176">
        <v>2005</v>
      </c>
      <c r="G98" s="174"/>
      <c r="H98" s="175"/>
      <c r="I98" s="175"/>
    </row>
    <row r="99" spans="1:9" ht="15.75" customHeight="1" thickTop="1">
      <c r="A99" s="157" t="s">
        <v>206</v>
      </c>
      <c r="B99" s="190">
        <v>0</v>
      </c>
      <c r="C99" s="191">
        <v>0</v>
      </c>
      <c r="D99" s="191">
        <v>0</v>
      </c>
      <c r="E99" s="191">
        <v>38750</v>
      </c>
      <c r="F99" s="178">
        <v>0</v>
      </c>
      <c r="G99" s="191">
        <v>38750</v>
      </c>
      <c r="H99" s="191">
        <v>11000</v>
      </c>
      <c r="I99" s="192">
        <v>27750</v>
      </c>
    </row>
    <row r="100" spans="1:9" ht="15.75" customHeight="1">
      <c r="A100" s="162" t="s">
        <v>207</v>
      </c>
      <c r="B100" s="180">
        <v>0</v>
      </c>
      <c r="C100" s="181">
        <v>0</v>
      </c>
      <c r="D100" s="181">
        <v>0</v>
      </c>
      <c r="E100" s="181">
        <v>138174.79</v>
      </c>
      <c r="F100" s="164">
        <v>0.5</v>
      </c>
      <c r="G100" s="181">
        <v>138175.29</v>
      </c>
      <c r="H100" s="181">
        <v>70000</v>
      </c>
      <c r="I100" s="182">
        <v>68175.29</v>
      </c>
    </row>
    <row r="101" spans="1:9" ht="15.75" customHeight="1">
      <c r="A101" s="162" t="s">
        <v>208</v>
      </c>
      <c r="B101" s="180">
        <v>0</v>
      </c>
      <c r="C101" s="181">
        <v>0</v>
      </c>
      <c r="D101" s="181">
        <v>0</v>
      </c>
      <c r="E101" s="181">
        <v>387485.86</v>
      </c>
      <c r="F101" s="164">
        <v>0</v>
      </c>
      <c r="G101" s="181">
        <v>387485.86</v>
      </c>
      <c r="H101" s="181">
        <v>50000</v>
      </c>
      <c r="I101" s="182">
        <v>337485.86</v>
      </c>
    </row>
    <row r="102" spans="1:9" ht="15.75" customHeight="1">
      <c r="A102" s="162" t="s">
        <v>209</v>
      </c>
      <c r="B102" s="180">
        <v>0</v>
      </c>
      <c r="C102" s="181">
        <v>221.1</v>
      </c>
      <c r="D102" s="181">
        <v>0</v>
      </c>
      <c r="E102" s="181">
        <v>0</v>
      </c>
      <c r="F102" s="164">
        <v>0</v>
      </c>
      <c r="G102" s="181">
        <v>221.1</v>
      </c>
      <c r="H102" s="181">
        <v>0</v>
      </c>
      <c r="I102" s="182">
        <v>221.1</v>
      </c>
    </row>
    <row r="103" spans="1:9" ht="15.75" customHeight="1">
      <c r="A103" s="162" t="s">
        <v>210</v>
      </c>
      <c r="B103" s="180">
        <v>0</v>
      </c>
      <c r="C103" s="181">
        <v>0</v>
      </c>
      <c r="D103" s="181">
        <v>0</v>
      </c>
      <c r="E103" s="181">
        <v>41554.5</v>
      </c>
      <c r="F103" s="164">
        <v>0</v>
      </c>
      <c r="G103" s="181">
        <v>41554.5</v>
      </c>
      <c r="H103" s="181">
        <v>10000</v>
      </c>
      <c r="I103" s="182">
        <v>31554.5</v>
      </c>
    </row>
    <row r="104" spans="1:9" ht="15.75" customHeight="1">
      <c r="A104" s="162" t="s">
        <v>211</v>
      </c>
      <c r="B104" s="180">
        <v>0</v>
      </c>
      <c r="C104" s="181">
        <v>0</v>
      </c>
      <c r="D104" s="181">
        <v>0</v>
      </c>
      <c r="E104" s="181">
        <v>4000</v>
      </c>
      <c r="F104" s="164">
        <v>0</v>
      </c>
      <c r="G104" s="181">
        <v>4000</v>
      </c>
      <c r="H104" s="181">
        <v>1000</v>
      </c>
      <c r="I104" s="182">
        <v>3000</v>
      </c>
    </row>
    <row r="105" spans="1:9" ht="15.75" customHeight="1">
      <c r="A105" s="162" t="s">
        <v>212</v>
      </c>
      <c r="B105" s="180">
        <v>389839.9</v>
      </c>
      <c r="C105" s="181">
        <v>0</v>
      </c>
      <c r="D105" s="181">
        <v>0</v>
      </c>
      <c r="E105" s="181">
        <v>648404.3</v>
      </c>
      <c r="F105" s="164">
        <v>0</v>
      </c>
      <c r="G105" s="181">
        <v>479333.49</v>
      </c>
      <c r="H105" s="181">
        <v>239665.84</v>
      </c>
      <c r="I105" s="182">
        <v>239667.65</v>
      </c>
    </row>
    <row r="106" spans="1:9" ht="15.75" customHeight="1">
      <c r="A106" s="162" t="s">
        <v>213</v>
      </c>
      <c r="B106" s="180">
        <v>18109.13</v>
      </c>
      <c r="C106" s="181">
        <v>0</v>
      </c>
      <c r="D106" s="181">
        <v>0</v>
      </c>
      <c r="E106" s="181">
        <v>193243.5</v>
      </c>
      <c r="F106" s="164">
        <v>0</v>
      </c>
      <c r="G106" s="181">
        <v>175134.37</v>
      </c>
      <c r="H106" s="181">
        <v>110991</v>
      </c>
      <c r="I106" s="182">
        <v>64143.37</v>
      </c>
    </row>
    <row r="107" spans="1:9" ht="15.75" customHeight="1">
      <c r="A107" s="162" t="s">
        <v>214</v>
      </c>
      <c r="B107" s="180">
        <v>0</v>
      </c>
      <c r="C107" s="181">
        <v>3984.25</v>
      </c>
      <c r="D107" s="181">
        <v>0</v>
      </c>
      <c r="E107" s="181">
        <v>97608</v>
      </c>
      <c r="F107" s="164">
        <v>0</v>
      </c>
      <c r="G107" s="181">
        <v>101592.25</v>
      </c>
      <c r="H107" s="181">
        <v>20300</v>
      </c>
      <c r="I107" s="182">
        <v>81292.25</v>
      </c>
    </row>
    <row r="108" spans="1:9" ht="15.75" customHeight="1">
      <c r="A108" s="162" t="s">
        <v>215</v>
      </c>
      <c r="B108" s="180">
        <v>0</v>
      </c>
      <c r="C108" s="181">
        <v>45990.38</v>
      </c>
      <c r="D108" s="181">
        <v>0</v>
      </c>
      <c r="E108" s="181">
        <v>0</v>
      </c>
      <c r="F108" s="164">
        <v>0</v>
      </c>
      <c r="G108" s="181">
        <v>45990.38</v>
      </c>
      <c r="H108" s="181">
        <v>36792</v>
      </c>
      <c r="I108" s="182">
        <v>9198.38</v>
      </c>
    </row>
    <row r="109" spans="1:9" ht="15.75" customHeight="1">
      <c r="A109" s="162" t="s">
        <v>216</v>
      </c>
      <c r="B109" s="180">
        <v>32224.94</v>
      </c>
      <c r="C109" s="181">
        <v>301.44</v>
      </c>
      <c r="D109" s="181">
        <v>0</v>
      </c>
      <c r="E109" s="181">
        <v>31651.71</v>
      </c>
      <c r="F109" s="164">
        <v>0</v>
      </c>
      <c r="G109" s="181">
        <v>31953.15</v>
      </c>
      <c r="H109" s="181">
        <v>25562</v>
      </c>
      <c r="I109" s="182">
        <v>6391.15</v>
      </c>
    </row>
    <row r="110" spans="1:9" ht="15.75" customHeight="1">
      <c r="A110" s="162" t="s">
        <v>217</v>
      </c>
      <c r="B110" s="163">
        <v>1608.74</v>
      </c>
      <c r="C110" s="181">
        <v>0</v>
      </c>
      <c r="D110" s="181">
        <v>0</v>
      </c>
      <c r="E110" s="181">
        <v>4600</v>
      </c>
      <c r="F110" s="164">
        <v>0</v>
      </c>
      <c r="G110" s="181">
        <v>2991.26</v>
      </c>
      <c r="H110" s="181">
        <v>0</v>
      </c>
      <c r="I110" s="182">
        <v>2991.26</v>
      </c>
    </row>
    <row r="111" spans="1:9" ht="15.75" customHeight="1">
      <c r="A111" s="162" t="s">
        <v>218</v>
      </c>
      <c r="B111" s="180">
        <v>0</v>
      </c>
      <c r="C111" s="181">
        <v>7077.39</v>
      </c>
      <c r="D111" s="181">
        <v>0</v>
      </c>
      <c r="E111" s="181">
        <v>0</v>
      </c>
      <c r="F111" s="164">
        <v>0</v>
      </c>
      <c r="G111" s="181">
        <v>7077.39</v>
      </c>
      <c r="H111" s="181">
        <v>1372</v>
      </c>
      <c r="I111" s="182">
        <v>5705.39</v>
      </c>
    </row>
    <row r="112" spans="1:9" ht="15.75" customHeight="1">
      <c r="A112" s="162" t="s">
        <v>219</v>
      </c>
      <c r="B112" s="180">
        <v>0</v>
      </c>
      <c r="C112" s="181">
        <v>0</v>
      </c>
      <c r="D112" s="181">
        <v>0</v>
      </c>
      <c r="E112" s="181">
        <v>0</v>
      </c>
      <c r="F112" s="164">
        <v>0</v>
      </c>
      <c r="G112" s="181">
        <v>0</v>
      </c>
      <c r="H112" s="181">
        <v>0</v>
      </c>
      <c r="I112" s="182">
        <v>0</v>
      </c>
    </row>
    <row r="113" spans="1:9" ht="15.75" customHeight="1">
      <c r="A113" s="162" t="s">
        <v>220</v>
      </c>
      <c r="B113" s="180">
        <v>70450.18</v>
      </c>
      <c r="C113" s="181">
        <v>0</v>
      </c>
      <c r="D113" s="181">
        <v>0</v>
      </c>
      <c r="E113" s="181">
        <v>0</v>
      </c>
      <c r="F113" s="164">
        <v>0</v>
      </c>
      <c r="G113" s="181">
        <v>0</v>
      </c>
      <c r="H113" s="181">
        <v>0</v>
      </c>
      <c r="I113" s="182">
        <v>0</v>
      </c>
    </row>
    <row r="114" spans="1:9" ht="15.75" customHeight="1">
      <c r="A114" s="162" t="s">
        <v>221</v>
      </c>
      <c r="B114" s="180">
        <v>0</v>
      </c>
      <c r="C114" s="181">
        <v>0</v>
      </c>
      <c r="D114" s="181">
        <v>0</v>
      </c>
      <c r="E114" s="181">
        <v>0</v>
      </c>
      <c r="F114" s="164">
        <v>0</v>
      </c>
      <c r="G114" s="181">
        <v>0</v>
      </c>
      <c r="H114" s="181">
        <v>0</v>
      </c>
      <c r="I114" s="182">
        <v>0</v>
      </c>
    </row>
    <row r="115" spans="1:9" ht="15.75" customHeight="1">
      <c r="A115" s="195" t="s">
        <v>222</v>
      </c>
      <c r="B115" s="177">
        <v>0</v>
      </c>
      <c r="C115" s="178">
        <v>0</v>
      </c>
      <c r="D115" s="178">
        <v>0</v>
      </c>
      <c r="E115" s="178">
        <v>0</v>
      </c>
      <c r="F115" s="178">
        <v>0</v>
      </c>
      <c r="G115" s="178">
        <v>0</v>
      </c>
      <c r="H115" s="178">
        <v>0</v>
      </c>
      <c r="I115" s="179">
        <v>0</v>
      </c>
    </row>
    <row r="116" spans="1:9" ht="15.75" customHeight="1">
      <c r="A116" s="162" t="s">
        <v>223</v>
      </c>
      <c r="B116" s="163">
        <v>0</v>
      </c>
      <c r="C116" s="164">
        <v>0</v>
      </c>
      <c r="D116" s="164">
        <v>0</v>
      </c>
      <c r="E116" s="164">
        <v>0</v>
      </c>
      <c r="F116" s="164">
        <v>0</v>
      </c>
      <c r="G116" s="164">
        <v>0</v>
      </c>
      <c r="H116" s="164">
        <v>0</v>
      </c>
      <c r="I116" s="165">
        <v>0</v>
      </c>
    </row>
    <row r="117" spans="1:9" ht="15.75" customHeight="1">
      <c r="A117" s="162" t="s">
        <v>224</v>
      </c>
      <c r="B117" s="163">
        <v>0</v>
      </c>
      <c r="C117" s="164">
        <v>0</v>
      </c>
      <c r="D117" s="164">
        <v>0</v>
      </c>
      <c r="E117" s="164">
        <v>8302.6</v>
      </c>
      <c r="F117" s="164">
        <v>0</v>
      </c>
      <c r="G117" s="164">
        <v>8302.6</v>
      </c>
      <c r="H117" s="164">
        <v>0</v>
      </c>
      <c r="I117" s="165">
        <v>8302.6</v>
      </c>
    </row>
    <row r="118" spans="1:9" ht="15.75" customHeight="1">
      <c r="A118" s="162" t="s">
        <v>225</v>
      </c>
      <c r="B118" s="163">
        <v>0</v>
      </c>
      <c r="C118" s="164">
        <v>63922.22</v>
      </c>
      <c r="D118" s="164">
        <v>0</v>
      </c>
      <c r="E118" s="164">
        <v>15444</v>
      </c>
      <c r="F118" s="164">
        <v>0</v>
      </c>
      <c r="G118" s="164">
        <v>79366.22</v>
      </c>
      <c r="H118" s="164">
        <v>5000</v>
      </c>
      <c r="I118" s="165">
        <v>74366.22</v>
      </c>
    </row>
    <row r="119" spans="1:9" ht="15.75" customHeight="1">
      <c r="A119" s="162" t="s">
        <v>226</v>
      </c>
      <c r="B119" s="163">
        <v>0</v>
      </c>
      <c r="C119" s="164">
        <v>20244.87</v>
      </c>
      <c r="D119" s="164">
        <v>0</v>
      </c>
      <c r="E119" s="164">
        <v>0</v>
      </c>
      <c r="F119" s="164">
        <v>0</v>
      </c>
      <c r="G119" s="164">
        <v>20244.87</v>
      </c>
      <c r="H119" s="164">
        <v>10000</v>
      </c>
      <c r="I119" s="165">
        <v>10244.87</v>
      </c>
    </row>
    <row r="120" spans="1:9" ht="15.75" customHeight="1">
      <c r="A120" s="162" t="s">
        <v>227</v>
      </c>
      <c r="B120" s="163">
        <v>0</v>
      </c>
      <c r="C120" s="164">
        <v>1999.24</v>
      </c>
      <c r="D120" s="164">
        <v>0</v>
      </c>
      <c r="E120" s="164">
        <v>48252.85</v>
      </c>
      <c r="F120" s="164">
        <v>0</v>
      </c>
      <c r="G120" s="164">
        <v>50252.09</v>
      </c>
      <c r="H120" s="164">
        <v>10000</v>
      </c>
      <c r="I120" s="165">
        <v>40252.09</v>
      </c>
    </row>
    <row r="121" spans="1:9" ht="15.75" customHeight="1">
      <c r="A121" s="167" t="s">
        <v>228</v>
      </c>
      <c r="B121" s="163">
        <v>0</v>
      </c>
      <c r="C121" s="164">
        <v>47993.87</v>
      </c>
      <c r="D121" s="164">
        <v>0</v>
      </c>
      <c r="E121" s="164">
        <v>10384</v>
      </c>
      <c r="F121" s="164">
        <v>0</v>
      </c>
      <c r="G121" s="164">
        <v>58377.87</v>
      </c>
      <c r="H121" s="164">
        <v>30000</v>
      </c>
      <c r="I121" s="165">
        <v>28377.87</v>
      </c>
    </row>
    <row r="122" spans="1:9" ht="15.75" customHeight="1">
      <c r="A122" s="167" t="s">
        <v>229</v>
      </c>
      <c r="B122" s="163">
        <v>0</v>
      </c>
      <c r="C122" s="164">
        <v>0</v>
      </c>
      <c r="D122" s="164">
        <v>0</v>
      </c>
      <c r="E122" s="164">
        <v>27564</v>
      </c>
      <c r="F122" s="164">
        <v>0</v>
      </c>
      <c r="G122" s="164">
        <v>27564</v>
      </c>
      <c r="H122" s="164">
        <v>10000</v>
      </c>
      <c r="I122" s="165">
        <v>17564</v>
      </c>
    </row>
    <row r="123" spans="1:9" ht="15.75" customHeight="1" thickBot="1">
      <c r="A123" s="194" t="s">
        <v>230</v>
      </c>
      <c r="B123" s="169">
        <v>0</v>
      </c>
      <c r="C123" s="170">
        <v>0</v>
      </c>
      <c r="D123" s="170">
        <v>0</v>
      </c>
      <c r="E123" s="170">
        <v>23016</v>
      </c>
      <c r="F123" s="170">
        <v>0</v>
      </c>
      <c r="G123" s="170">
        <v>23016</v>
      </c>
      <c r="H123" s="170">
        <v>4600</v>
      </c>
      <c r="I123" s="171">
        <v>18416</v>
      </c>
    </row>
    <row r="124" spans="1:9" ht="15.75" customHeight="1" thickTop="1">
      <c r="A124" s="196"/>
      <c r="B124" s="173"/>
      <c r="C124" s="173"/>
      <c r="D124" s="173"/>
      <c r="E124" s="173"/>
      <c r="F124" s="173"/>
      <c r="G124" s="173"/>
      <c r="H124" s="173"/>
      <c r="I124" s="173"/>
    </row>
    <row r="125" spans="1:9" ht="15.75" customHeight="1" thickBot="1">
      <c r="A125" s="66"/>
      <c r="B125" s="66"/>
      <c r="C125" s="66"/>
      <c r="D125" s="66"/>
      <c r="E125" s="66"/>
      <c r="F125" s="66"/>
      <c r="G125" s="66"/>
      <c r="H125" s="66"/>
      <c r="I125" s="66" t="s">
        <v>29</v>
      </c>
    </row>
    <row r="126" spans="1:9" ht="15.75" customHeight="1" thickBot="1" thickTop="1">
      <c r="A126" s="151" t="s">
        <v>4</v>
      </c>
      <c r="B126" s="480" t="s">
        <v>119</v>
      </c>
      <c r="C126" s="481"/>
      <c r="D126" s="480" t="s">
        <v>120</v>
      </c>
      <c r="E126" s="482"/>
      <c r="F126" s="481"/>
      <c r="G126" s="151" t="s">
        <v>121</v>
      </c>
      <c r="H126" s="480" t="s">
        <v>122</v>
      </c>
      <c r="I126" s="481"/>
    </row>
    <row r="127" spans="1:9" ht="15.75" customHeight="1" thickTop="1">
      <c r="A127" s="152"/>
      <c r="B127" s="153" t="s">
        <v>77</v>
      </c>
      <c r="C127" s="152" t="s">
        <v>123</v>
      </c>
      <c r="D127" s="152" t="s">
        <v>77</v>
      </c>
      <c r="E127" s="152" t="s">
        <v>124</v>
      </c>
      <c r="F127" s="152" t="s">
        <v>125</v>
      </c>
      <c r="G127" s="152" t="s">
        <v>126</v>
      </c>
      <c r="H127" s="152" t="s">
        <v>15</v>
      </c>
      <c r="I127" s="152" t="s">
        <v>127</v>
      </c>
    </row>
    <row r="128" spans="1:9" ht="15.75" customHeight="1">
      <c r="A128" s="152"/>
      <c r="B128" s="153"/>
      <c r="C128" s="152" t="s">
        <v>128</v>
      </c>
      <c r="D128" s="152"/>
      <c r="E128" s="152" t="s">
        <v>13</v>
      </c>
      <c r="F128" s="154" t="s">
        <v>129</v>
      </c>
      <c r="G128" s="152" t="s">
        <v>130</v>
      </c>
      <c r="H128" s="155" t="s">
        <v>21</v>
      </c>
      <c r="I128" s="155" t="s">
        <v>22</v>
      </c>
    </row>
    <row r="129" spans="1:9" ht="15.75" customHeight="1" thickBot="1">
      <c r="A129" s="174"/>
      <c r="B129" s="174"/>
      <c r="C129" s="174" t="s">
        <v>131</v>
      </c>
      <c r="D129" s="175"/>
      <c r="E129" s="174"/>
      <c r="F129" s="176">
        <v>2005</v>
      </c>
      <c r="G129" s="174"/>
      <c r="H129" s="175"/>
      <c r="I129" s="175"/>
    </row>
    <row r="130" spans="1:9" ht="15.75" customHeight="1" thickTop="1">
      <c r="A130" s="197" t="s">
        <v>231</v>
      </c>
      <c r="B130" s="177">
        <v>0</v>
      </c>
      <c r="C130" s="178">
        <v>0</v>
      </c>
      <c r="D130" s="178">
        <v>0</v>
      </c>
      <c r="E130" s="178">
        <v>226409.45</v>
      </c>
      <c r="F130" s="178">
        <v>0</v>
      </c>
      <c r="G130" s="178">
        <v>226409.45</v>
      </c>
      <c r="H130" s="178">
        <v>10000</v>
      </c>
      <c r="I130" s="179">
        <v>216409.45</v>
      </c>
    </row>
    <row r="131" spans="1:9" ht="15.75" customHeight="1">
      <c r="A131" s="167" t="s">
        <v>232</v>
      </c>
      <c r="B131" s="163">
        <v>0</v>
      </c>
      <c r="C131" s="164">
        <v>5344.51</v>
      </c>
      <c r="D131" s="164">
        <v>0</v>
      </c>
      <c r="E131" s="164">
        <v>0</v>
      </c>
      <c r="F131" s="164">
        <v>0</v>
      </c>
      <c r="G131" s="164">
        <v>5344.51</v>
      </c>
      <c r="H131" s="164">
        <v>1571.14</v>
      </c>
      <c r="I131" s="165">
        <v>3773.37</v>
      </c>
    </row>
    <row r="132" spans="1:9" ht="15.75" customHeight="1">
      <c r="A132" s="167" t="s">
        <v>233</v>
      </c>
      <c r="B132" s="163">
        <v>0</v>
      </c>
      <c r="C132" s="164">
        <v>6424.13</v>
      </c>
      <c r="D132" s="164">
        <v>0</v>
      </c>
      <c r="E132" s="164">
        <v>247957.76</v>
      </c>
      <c r="F132" s="164">
        <v>0</v>
      </c>
      <c r="G132" s="164">
        <v>254381.89</v>
      </c>
      <c r="H132" s="164">
        <v>152000</v>
      </c>
      <c r="I132" s="165">
        <v>102381.89</v>
      </c>
    </row>
    <row r="133" spans="1:9" ht="15.75" customHeight="1">
      <c r="A133" s="167" t="s">
        <v>234</v>
      </c>
      <c r="B133" s="163">
        <v>0</v>
      </c>
      <c r="C133" s="164">
        <v>8558.13</v>
      </c>
      <c r="D133" s="164">
        <v>0</v>
      </c>
      <c r="E133" s="164">
        <v>0</v>
      </c>
      <c r="F133" s="164">
        <v>0</v>
      </c>
      <c r="G133" s="164">
        <v>8558.13</v>
      </c>
      <c r="H133" s="164">
        <v>1710</v>
      </c>
      <c r="I133" s="165">
        <v>6848.13</v>
      </c>
    </row>
    <row r="134" spans="1:9" ht="15.75" customHeight="1">
      <c r="A134" s="167" t="s">
        <v>235</v>
      </c>
      <c r="B134" s="163">
        <v>0</v>
      </c>
      <c r="C134" s="164">
        <v>572.21</v>
      </c>
      <c r="D134" s="164">
        <v>0</v>
      </c>
      <c r="E134" s="164">
        <v>30619.5</v>
      </c>
      <c r="F134" s="164">
        <v>0</v>
      </c>
      <c r="G134" s="164">
        <v>31191.71</v>
      </c>
      <c r="H134" s="164">
        <v>20000</v>
      </c>
      <c r="I134" s="165">
        <v>11191.71</v>
      </c>
    </row>
    <row r="135" spans="1:9" ht="15.75" customHeight="1">
      <c r="A135" s="167" t="s">
        <v>236</v>
      </c>
      <c r="B135" s="163">
        <v>0</v>
      </c>
      <c r="C135" s="164">
        <v>139408.37</v>
      </c>
      <c r="D135" s="164">
        <v>0</v>
      </c>
      <c r="E135" s="164">
        <v>44378.05</v>
      </c>
      <c r="F135" s="164">
        <v>0</v>
      </c>
      <c r="G135" s="164">
        <v>183786.42</v>
      </c>
      <c r="H135" s="164">
        <v>40000</v>
      </c>
      <c r="I135" s="165">
        <v>143786.42</v>
      </c>
    </row>
    <row r="136" spans="1:9" ht="15.75" customHeight="1">
      <c r="A136" s="167" t="s">
        <v>237</v>
      </c>
      <c r="B136" s="163">
        <v>0</v>
      </c>
      <c r="C136" s="164">
        <v>3361.84</v>
      </c>
      <c r="D136" s="164">
        <v>0</v>
      </c>
      <c r="E136" s="164">
        <v>276698.5</v>
      </c>
      <c r="F136" s="164">
        <v>0</v>
      </c>
      <c r="G136" s="164">
        <v>280060.34</v>
      </c>
      <c r="H136" s="164">
        <v>80000</v>
      </c>
      <c r="I136" s="165">
        <v>200060.34</v>
      </c>
    </row>
    <row r="137" spans="1:9" ht="15.75" customHeight="1">
      <c r="A137" s="167" t="s">
        <v>238</v>
      </c>
      <c r="B137" s="163">
        <v>0</v>
      </c>
      <c r="C137" s="164">
        <v>40.66</v>
      </c>
      <c r="D137" s="164">
        <v>0</v>
      </c>
      <c r="E137" s="164">
        <v>0</v>
      </c>
      <c r="F137" s="164">
        <v>0</v>
      </c>
      <c r="G137" s="164">
        <v>40.66</v>
      </c>
      <c r="H137" s="164">
        <v>0</v>
      </c>
      <c r="I137" s="165">
        <v>40.66</v>
      </c>
    </row>
    <row r="138" spans="1:9" ht="15.75" customHeight="1">
      <c r="A138" s="167" t="s">
        <v>239</v>
      </c>
      <c r="B138" s="163">
        <v>0</v>
      </c>
      <c r="C138" s="164">
        <v>1534.33</v>
      </c>
      <c r="D138" s="164">
        <v>0</v>
      </c>
      <c r="E138" s="164">
        <v>0</v>
      </c>
      <c r="F138" s="164">
        <v>0</v>
      </c>
      <c r="G138" s="164">
        <v>1534.33</v>
      </c>
      <c r="H138" s="164">
        <v>0</v>
      </c>
      <c r="I138" s="165">
        <v>1534.33</v>
      </c>
    </row>
    <row r="139" spans="1:9" ht="15.75" customHeight="1">
      <c r="A139" s="167" t="s">
        <v>240</v>
      </c>
      <c r="B139" s="163">
        <v>0</v>
      </c>
      <c r="C139" s="164">
        <v>0</v>
      </c>
      <c r="D139" s="164">
        <v>0</v>
      </c>
      <c r="E139" s="164">
        <v>41835.66</v>
      </c>
      <c r="F139" s="164">
        <v>0</v>
      </c>
      <c r="G139" s="164">
        <v>41835.66</v>
      </c>
      <c r="H139" s="164">
        <v>11871</v>
      </c>
      <c r="I139" s="165">
        <v>29964.66</v>
      </c>
    </row>
    <row r="140" spans="1:9" ht="15.75" customHeight="1">
      <c r="A140" s="167" t="s">
        <v>241</v>
      </c>
      <c r="B140" s="163">
        <v>27399.17</v>
      </c>
      <c r="C140" s="164">
        <v>0</v>
      </c>
      <c r="D140" s="164">
        <v>0</v>
      </c>
      <c r="E140" s="164">
        <v>0</v>
      </c>
      <c r="F140" s="164">
        <v>0</v>
      </c>
      <c r="G140" s="164">
        <v>0</v>
      </c>
      <c r="H140" s="164">
        <v>0</v>
      </c>
      <c r="I140" s="165">
        <v>0</v>
      </c>
    </row>
    <row r="141" spans="1:9" ht="15.75" customHeight="1">
      <c r="A141" s="167" t="s">
        <v>242</v>
      </c>
      <c r="B141" s="163">
        <v>117272.02</v>
      </c>
      <c r="C141" s="164">
        <v>0</v>
      </c>
      <c r="D141" s="164">
        <v>0</v>
      </c>
      <c r="E141" s="164">
        <v>171783.82</v>
      </c>
      <c r="F141" s="164">
        <v>0</v>
      </c>
      <c r="G141" s="164">
        <v>54511.8</v>
      </c>
      <c r="H141" s="164">
        <v>10000</v>
      </c>
      <c r="I141" s="165">
        <v>44511.8</v>
      </c>
    </row>
    <row r="142" spans="1:9" ht="15.75" customHeight="1">
      <c r="A142" s="167" t="s">
        <v>243</v>
      </c>
      <c r="B142" s="163">
        <v>0</v>
      </c>
      <c r="C142" s="164">
        <v>0</v>
      </c>
      <c r="D142" s="164">
        <v>0</v>
      </c>
      <c r="E142" s="164">
        <v>0</v>
      </c>
      <c r="F142" s="164">
        <v>0</v>
      </c>
      <c r="G142" s="164">
        <v>0</v>
      </c>
      <c r="H142" s="164">
        <v>0</v>
      </c>
      <c r="I142" s="165">
        <v>0</v>
      </c>
    </row>
    <row r="143" spans="1:9" ht="15.75" customHeight="1">
      <c r="A143" s="167" t="s">
        <v>244</v>
      </c>
      <c r="B143" s="163">
        <v>0</v>
      </c>
      <c r="C143" s="164">
        <v>0</v>
      </c>
      <c r="D143" s="164">
        <v>0</v>
      </c>
      <c r="E143" s="164">
        <v>0</v>
      </c>
      <c r="F143" s="164">
        <v>0</v>
      </c>
      <c r="G143" s="164">
        <v>0</v>
      </c>
      <c r="H143" s="164">
        <v>0</v>
      </c>
      <c r="I143" s="165">
        <v>0</v>
      </c>
    </row>
    <row r="144" spans="1:9" ht="15.75" customHeight="1">
      <c r="A144" s="167" t="s">
        <v>245</v>
      </c>
      <c r="B144" s="163">
        <v>0</v>
      </c>
      <c r="C144" s="164">
        <v>0</v>
      </c>
      <c r="D144" s="164">
        <v>0</v>
      </c>
      <c r="E144" s="164">
        <v>0</v>
      </c>
      <c r="F144" s="164">
        <v>0</v>
      </c>
      <c r="G144" s="164">
        <v>0</v>
      </c>
      <c r="H144" s="164">
        <v>0</v>
      </c>
      <c r="I144" s="165">
        <v>0</v>
      </c>
    </row>
    <row r="145" spans="1:9" ht="15.75" customHeight="1">
      <c r="A145" s="167" t="s">
        <v>246</v>
      </c>
      <c r="B145" s="163">
        <v>0</v>
      </c>
      <c r="C145" s="164">
        <v>2655.58</v>
      </c>
      <c r="D145" s="164">
        <v>0</v>
      </c>
      <c r="E145" s="164">
        <v>11088</v>
      </c>
      <c r="F145" s="164">
        <v>0</v>
      </c>
      <c r="G145" s="164">
        <v>13743.58</v>
      </c>
      <c r="H145" s="164">
        <v>2749</v>
      </c>
      <c r="I145" s="165">
        <v>10994.58</v>
      </c>
    </row>
    <row r="146" spans="1:9" ht="15.75" customHeight="1">
      <c r="A146" s="162" t="s">
        <v>247</v>
      </c>
      <c r="B146" s="163">
        <v>0</v>
      </c>
      <c r="C146" s="164">
        <v>32760.61</v>
      </c>
      <c r="D146" s="164">
        <v>0</v>
      </c>
      <c r="E146" s="164">
        <v>21452.9</v>
      </c>
      <c r="F146" s="164">
        <v>0</v>
      </c>
      <c r="G146" s="164">
        <v>54213.51</v>
      </c>
      <c r="H146" s="164">
        <v>41500</v>
      </c>
      <c r="I146" s="165">
        <v>12713.51</v>
      </c>
    </row>
    <row r="147" spans="1:9" ht="15.75" customHeight="1">
      <c r="A147" s="162" t="s">
        <v>248</v>
      </c>
      <c r="B147" s="163">
        <v>0</v>
      </c>
      <c r="C147" s="164">
        <v>0</v>
      </c>
      <c r="D147" s="164">
        <v>0</v>
      </c>
      <c r="E147" s="164">
        <v>259377.5</v>
      </c>
      <c r="F147" s="164">
        <v>0</v>
      </c>
      <c r="G147" s="164">
        <v>259377.5</v>
      </c>
      <c r="H147" s="164">
        <v>100000</v>
      </c>
      <c r="I147" s="165">
        <v>159377.5</v>
      </c>
    </row>
    <row r="148" spans="1:9" ht="15.75" customHeight="1">
      <c r="A148" s="162" t="s">
        <v>249</v>
      </c>
      <c r="B148" s="163">
        <v>0</v>
      </c>
      <c r="C148" s="164">
        <v>128.49</v>
      </c>
      <c r="D148" s="164">
        <v>0</v>
      </c>
      <c r="E148" s="164">
        <v>30120</v>
      </c>
      <c r="F148" s="164">
        <v>0</v>
      </c>
      <c r="G148" s="164">
        <v>30248.49</v>
      </c>
      <c r="H148" s="164">
        <v>10000</v>
      </c>
      <c r="I148" s="165">
        <v>20248.49</v>
      </c>
    </row>
    <row r="149" spans="1:9" ht="15.75" customHeight="1">
      <c r="A149" s="162" t="s">
        <v>250</v>
      </c>
      <c r="B149" s="163">
        <v>0</v>
      </c>
      <c r="C149" s="164">
        <v>0</v>
      </c>
      <c r="D149" s="164">
        <v>0</v>
      </c>
      <c r="E149" s="164">
        <v>68143.08</v>
      </c>
      <c r="F149" s="164">
        <v>0</v>
      </c>
      <c r="G149" s="164">
        <v>68143.08</v>
      </c>
      <c r="H149" s="164">
        <v>40000</v>
      </c>
      <c r="I149" s="165">
        <v>28143.08</v>
      </c>
    </row>
    <row r="150" spans="1:9" ht="15.75" customHeight="1">
      <c r="A150" s="162" t="s">
        <v>251</v>
      </c>
      <c r="B150" s="163">
        <v>0</v>
      </c>
      <c r="C150" s="164">
        <v>8794.44</v>
      </c>
      <c r="D150" s="164">
        <v>0</v>
      </c>
      <c r="E150" s="164">
        <v>0</v>
      </c>
      <c r="F150" s="164">
        <v>0</v>
      </c>
      <c r="G150" s="164">
        <v>8794.44</v>
      </c>
      <c r="H150" s="164">
        <v>6000</v>
      </c>
      <c r="I150" s="165">
        <v>2794.44</v>
      </c>
    </row>
    <row r="151" spans="1:9" ht="15.75" customHeight="1">
      <c r="A151" s="162" t="s">
        <v>252</v>
      </c>
      <c r="B151" s="163">
        <v>0</v>
      </c>
      <c r="C151" s="164">
        <v>0</v>
      </c>
      <c r="D151" s="164">
        <v>0</v>
      </c>
      <c r="E151" s="164">
        <v>265892.07</v>
      </c>
      <c r="F151" s="164">
        <v>0</v>
      </c>
      <c r="G151" s="164">
        <v>265892.07</v>
      </c>
      <c r="H151" s="164">
        <v>210000</v>
      </c>
      <c r="I151" s="165">
        <v>55892.07</v>
      </c>
    </row>
    <row r="152" spans="1:9" ht="15.75" customHeight="1">
      <c r="A152" s="162" t="s">
        <v>253</v>
      </c>
      <c r="B152" s="163">
        <v>0</v>
      </c>
      <c r="C152" s="164">
        <v>90.17</v>
      </c>
      <c r="D152" s="164">
        <v>0</v>
      </c>
      <c r="E152" s="164">
        <v>0</v>
      </c>
      <c r="F152" s="164">
        <v>0</v>
      </c>
      <c r="G152" s="164">
        <v>90.17</v>
      </c>
      <c r="H152" s="164">
        <v>0</v>
      </c>
      <c r="I152" s="165">
        <v>90.17</v>
      </c>
    </row>
    <row r="153" spans="1:9" ht="15.75" customHeight="1">
      <c r="A153" s="162" t="s">
        <v>254</v>
      </c>
      <c r="B153" s="163">
        <v>0</v>
      </c>
      <c r="C153" s="164">
        <v>0</v>
      </c>
      <c r="D153" s="164">
        <v>0</v>
      </c>
      <c r="E153" s="164">
        <v>0</v>
      </c>
      <c r="F153" s="164">
        <v>0</v>
      </c>
      <c r="G153" s="164">
        <v>0</v>
      </c>
      <c r="H153" s="164">
        <v>0</v>
      </c>
      <c r="I153" s="165">
        <v>0</v>
      </c>
    </row>
    <row r="154" spans="1:9" ht="15.75" customHeight="1" thickBot="1">
      <c r="A154" s="168" t="s">
        <v>255</v>
      </c>
      <c r="B154" s="169">
        <v>0</v>
      </c>
      <c r="C154" s="170">
        <v>0</v>
      </c>
      <c r="D154" s="170">
        <v>0</v>
      </c>
      <c r="E154" s="170">
        <v>24755.81</v>
      </c>
      <c r="F154" s="170">
        <v>0</v>
      </c>
      <c r="G154" s="170">
        <v>24755.81</v>
      </c>
      <c r="H154" s="170">
        <v>4951</v>
      </c>
      <c r="I154" s="171">
        <v>19804.81</v>
      </c>
    </row>
    <row r="155" spans="1:9" ht="15.75" customHeight="1" thickTop="1">
      <c r="A155" s="172"/>
      <c r="B155" s="173"/>
      <c r="C155" s="173"/>
      <c r="D155" s="173"/>
      <c r="E155" s="173"/>
      <c r="F155" s="173"/>
      <c r="G155" s="173"/>
      <c r="H155" s="173"/>
      <c r="I155" s="173"/>
    </row>
    <row r="156" spans="1:9" ht="15.75" customHeight="1" thickBot="1">
      <c r="A156" s="66"/>
      <c r="B156" s="66"/>
      <c r="C156" s="66"/>
      <c r="D156" s="66"/>
      <c r="E156" s="66"/>
      <c r="F156" s="66"/>
      <c r="G156" s="66"/>
      <c r="H156" s="66"/>
      <c r="I156" s="66" t="s">
        <v>29</v>
      </c>
    </row>
    <row r="157" spans="1:9" ht="15.75" customHeight="1" thickBot="1" thickTop="1">
      <c r="A157" s="151" t="s">
        <v>4</v>
      </c>
      <c r="B157" s="480" t="s">
        <v>119</v>
      </c>
      <c r="C157" s="481"/>
      <c r="D157" s="480" t="s">
        <v>120</v>
      </c>
      <c r="E157" s="482"/>
      <c r="F157" s="481"/>
      <c r="G157" s="151" t="s">
        <v>121</v>
      </c>
      <c r="H157" s="480" t="s">
        <v>122</v>
      </c>
      <c r="I157" s="481"/>
    </row>
    <row r="158" spans="1:9" ht="15.75" customHeight="1" thickTop="1">
      <c r="A158" s="152"/>
      <c r="B158" s="153" t="s">
        <v>77</v>
      </c>
      <c r="C158" s="152" t="s">
        <v>123</v>
      </c>
      <c r="D158" s="152" t="s">
        <v>77</v>
      </c>
      <c r="E158" s="152" t="s">
        <v>124</v>
      </c>
      <c r="F158" s="152" t="s">
        <v>125</v>
      </c>
      <c r="G158" s="152" t="s">
        <v>126</v>
      </c>
      <c r="H158" s="152" t="s">
        <v>15</v>
      </c>
      <c r="I158" s="152" t="s">
        <v>127</v>
      </c>
    </row>
    <row r="159" spans="1:9" ht="15.75" customHeight="1">
      <c r="A159" s="152"/>
      <c r="B159" s="153"/>
      <c r="C159" s="152" t="s">
        <v>128</v>
      </c>
      <c r="D159" s="152"/>
      <c r="E159" s="152" t="s">
        <v>13</v>
      </c>
      <c r="F159" s="154" t="s">
        <v>129</v>
      </c>
      <c r="G159" s="152" t="s">
        <v>130</v>
      </c>
      <c r="H159" s="155" t="s">
        <v>21</v>
      </c>
      <c r="I159" s="155" t="s">
        <v>22</v>
      </c>
    </row>
    <row r="160" spans="1:9" ht="15.75" customHeight="1" thickBot="1">
      <c r="A160" s="174"/>
      <c r="B160" s="174"/>
      <c r="C160" s="174" t="s">
        <v>131</v>
      </c>
      <c r="D160" s="175"/>
      <c r="E160" s="174"/>
      <c r="F160" s="176">
        <v>2005</v>
      </c>
      <c r="G160" s="174"/>
      <c r="H160" s="175"/>
      <c r="I160" s="175"/>
    </row>
    <row r="161" spans="1:9" ht="15.75" customHeight="1" thickTop="1">
      <c r="A161" s="157" t="s">
        <v>256</v>
      </c>
      <c r="B161" s="177">
        <v>0</v>
      </c>
      <c r="C161" s="178">
        <v>0</v>
      </c>
      <c r="D161" s="178">
        <v>0</v>
      </c>
      <c r="E161" s="178">
        <v>62950.52</v>
      </c>
      <c r="F161" s="178">
        <v>0</v>
      </c>
      <c r="G161" s="178">
        <v>62950.52</v>
      </c>
      <c r="H161" s="178">
        <v>22000</v>
      </c>
      <c r="I161" s="179">
        <v>40950.52</v>
      </c>
    </row>
    <row r="162" spans="1:9" ht="15.75" customHeight="1">
      <c r="A162" s="162" t="s">
        <v>257</v>
      </c>
      <c r="B162" s="163">
        <v>0</v>
      </c>
      <c r="C162" s="164">
        <v>0</v>
      </c>
      <c r="D162" s="164">
        <v>0</v>
      </c>
      <c r="E162" s="164">
        <v>254455.5</v>
      </c>
      <c r="F162" s="164">
        <v>0</v>
      </c>
      <c r="G162" s="164">
        <v>254455.5</v>
      </c>
      <c r="H162" s="164">
        <v>150000</v>
      </c>
      <c r="I162" s="165">
        <v>104455.5</v>
      </c>
    </row>
    <row r="163" spans="1:9" ht="15.75" customHeight="1">
      <c r="A163" s="162" t="s">
        <v>258</v>
      </c>
      <c r="B163" s="163">
        <v>0</v>
      </c>
      <c r="C163" s="164">
        <v>0</v>
      </c>
      <c r="D163" s="164">
        <v>0</v>
      </c>
      <c r="E163" s="164">
        <v>95460</v>
      </c>
      <c r="F163" s="164">
        <v>0</v>
      </c>
      <c r="G163" s="164">
        <v>95460</v>
      </c>
      <c r="H163" s="164">
        <v>20000</v>
      </c>
      <c r="I163" s="165">
        <v>75460</v>
      </c>
    </row>
    <row r="164" spans="1:9" ht="15.75" customHeight="1">
      <c r="A164" s="162" t="s">
        <v>259</v>
      </c>
      <c r="B164" s="163">
        <v>0</v>
      </c>
      <c r="C164" s="164">
        <v>1626.4</v>
      </c>
      <c r="D164" s="164">
        <v>0</v>
      </c>
      <c r="E164" s="164">
        <v>0</v>
      </c>
      <c r="F164" s="164">
        <v>0</v>
      </c>
      <c r="G164" s="164">
        <v>1626.4</v>
      </c>
      <c r="H164" s="164">
        <v>0</v>
      </c>
      <c r="I164" s="165">
        <v>1626.4</v>
      </c>
    </row>
    <row r="165" spans="1:9" ht="15.75" customHeight="1">
      <c r="A165" s="162" t="s">
        <v>260</v>
      </c>
      <c r="B165" s="163">
        <v>0</v>
      </c>
      <c r="C165" s="164">
        <v>1836.43</v>
      </c>
      <c r="D165" s="164">
        <v>0</v>
      </c>
      <c r="E165" s="164">
        <v>29232</v>
      </c>
      <c r="F165" s="164">
        <v>0</v>
      </c>
      <c r="G165" s="164">
        <v>31068.43</v>
      </c>
      <c r="H165" s="164">
        <v>24000</v>
      </c>
      <c r="I165" s="165">
        <v>7068.43</v>
      </c>
    </row>
    <row r="166" spans="1:9" ht="15.75" customHeight="1">
      <c r="A166" s="162" t="s">
        <v>261</v>
      </c>
      <c r="B166" s="163">
        <v>0</v>
      </c>
      <c r="C166" s="164">
        <v>16788.5</v>
      </c>
      <c r="D166" s="164">
        <v>0</v>
      </c>
      <c r="E166" s="164">
        <v>58338</v>
      </c>
      <c r="F166" s="164">
        <v>0</v>
      </c>
      <c r="G166" s="164">
        <v>75126.5</v>
      </c>
      <c r="H166" s="164">
        <v>45127</v>
      </c>
      <c r="I166" s="165">
        <v>29999.5</v>
      </c>
    </row>
    <row r="167" spans="1:9" ht="15.75" customHeight="1">
      <c r="A167" s="195" t="s">
        <v>262</v>
      </c>
      <c r="B167" s="190">
        <v>0</v>
      </c>
      <c r="C167" s="191">
        <v>0</v>
      </c>
      <c r="D167" s="191">
        <v>0</v>
      </c>
      <c r="E167" s="191">
        <v>81669.4</v>
      </c>
      <c r="F167" s="191">
        <v>0</v>
      </c>
      <c r="G167" s="198">
        <v>81669.4</v>
      </c>
      <c r="H167" s="191">
        <v>57000</v>
      </c>
      <c r="I167" s="192">
        <v>24669.4</v>
      </c>
    </row>
    <row r="168" spans="1:9" ht="15.75" customHeight="1">
      <c r="A168" s="162" t="s">
        <v>263</v>
      </c>
      <c r="B168" s="180">
        <v>710.3</v>
      </c>
      <c r="C168" s="181">
        <v>0</v>
      </c>
      <c r="D168" s="181">
        <v>0</v>
      </c>
      <c r="E168" s="181">
        <v>24402.76</v>
      </c>
      <c r="F168" s="181">
        <v>0</v>
      </c>
      <c r="G168" s="199">
        <v>23692.46</v>
      </c>
      <c r="H168" s="181">
        <v>10000</v>
      </c>
      <c r="I168" s="182">
        <v>13692.46</v>
      </c>
    </row>
    <row r="169" spans="1:9" ht="15.75" customHeight="1">
      <c r="A169" s="162" t="s">
        <v>264</v>
      </c>
      <c r="B169" s="163" t="s">
        <v>265</v>
      </c>
      <c r="C169" s="164">
        <v>0</v>
      </c>
      <c r="D169" s="181">
        <v>0</v>
      </c>
      <c r="E169" s="181">
        <v>13766.7</v>
      </c>
      <c r="F169" s="181">
        <v>0</v>
      </c>
      <c r="G169" s="199">
        <v>12315.88</v>
      </c>
      <c r="H169" s="181">
        <v>9800</v>
      </c>
      <c r="I169" s="182">
        <v>2515.88</v>
      </c>
    </row>
    <row r="170" spans="1:9" ht="15.75" customHeight="1">
      <c r="A170" s="162" t="s">
        <v>266</v>
      </c>
      <c r="B170" s="180">
        <v>3782.93</v>
      </c>
      <c r="C170" s="181">
        <v>0</v>
      </c>
      <c r="D170" s="181">
        <v>0</v>
      </c>
      <c r="E170" s="181">
        <v>134942.42</v>
      </c>
      <c r="F170" s="181">
        <v>0</v>
      </c>
      <c r="G170" s="199">
        <v>131159.49</v>
      </c>
      <c r="H170" s="181">
        <v>70000</v>
      </c>
      <c r="I170" s="182">
        <v>61159.49</v>
      </c>
    </row>
    <row r="171" spans="1:9" ht="15.75" customHeight="1">
      <c r="A171" s="162" t="s">
        <v>267</v>
      </c>
      <c r="B171" s="180">
        <v>0</v>
      </c>
      <c r="C171" s="181">
        <v>0</v>
      </c>
      <c r="D171" s="181">
        <v>0</v>
      </c>
      <c r="E171" s="181">
        <v>8799.68</v>
      </c>
      <c r="F171" s="181">
        <v>0</v>
      </c>
      <c r="G171" s="199">
        <v>8799.68</v>
      </c>
      <c r="H171" s="181">
        <v>1760</v>
      </c>
      <c r="I171" s="182">
        <v>7039.68</v>
      </c>
    </row>
    <row r="172" spans="1:9" ht="15.75" customHeight="1">
      <c r="A172" s="162" t="s">
        <v>268</v>
      </c>
      <c r="B172" s="180">
        <v>134476.19</v>
      </c>
      <c r="C172" s="181">
        <v>0</v>
      </c>
      <c r="D172" s="181">
        <v>0</v>
      </c>
      <c r="E172" s="181">
        <v>418207.22</v>
      </c>
      <c r="F172" s="181">
        <v>0</v>
      </c>
      <c r="G172" s="199">
        <v>283731.03</v>
      </c>
      <c r="H172" s="181">
        <v>150000</v>
      </c>
      <c r="I172" s="182">
        <v>133731.03</v>
      </c>
    </row>
    <row r="173" spans="1:9" ht="15.75" customHeight="1">
      <c r="A173" s="167" t="s">
        <v>269</v>
      </c>
      <c r="B173" s="163">
        <v>0</v>
      </c>
      <c r="C173" s="164">
        <v>0</v>
      </c>
      <c r="D173" s="164">
        <v>0</v>
      </c>
      <c r="E173" s="181">
        <v>0</v>
      </c>
      <c r="F173" s="181">
        <v>0</v>
      </c>
      <c r="G173" s="199">
        <v>0</v>
      </c>
      <c r="H173" s="181">
        <v>0</v>
      </c>
      <c r="I173" s="182">
        <v>0</v>
      </c>
    </row>
    <row r="174" spans="1:9" ht="15.75" customHeight="1">
      <c r="A174" s="167" t="s">
        <v>270</v>
      </c>
      <c r="B174" s="180">
        <v>89769.98</v>
      </c>
      <c r="C174" s="181">
        <v>0</v>
      </c>
      <c r="D174" s="164">
        <v>0</v>
      </c>
      <c r="E174" s="164">
        <v>390531</v>
      </c>
      <c r="F174" s="164">
        <v>0</v>
      </c>
      <c r="G174" s="166">
        <v>300761.02</v>
      </c>
      <c r="H174" s="181">
        <v>240000</v>
      </c>
      <c r="I174" s="182">
        <v>60761.02</v>
      </c>
    </row>
    <row r="175" spans="1:9" ht="15.75" customHeight="1">
      <c r="A175" s="167" t="s">
        <v>271</v>
      </c>
      <c r="B175" s="180">
        <v>0</v>
      </c>
      <c r="C175" s="181">
        <v>0</v>
      </c>
      <c r="D175" s="164">
        <v>0</v>
      </c>
      <c r="E175" s="164">
        <v>120561.46</v>
      </c>
      <c r="F175" s="164">
        <v>0</v>
      </c>
      <c r="G175" s="166">
        <v>120561.46</v>
      </c>
      <c r="H175" s="181">
        <v>96000</v>
      </c>
      <c r="I175" s="182">
        <v>24561.46</v>
      </c>
    </row>
    <row r="176" spans="1:9" ht="15.75" customHeight="1">
      <c r="A176" s="167" t="s">
        <v>272</v>
      </c>
      <c r="B176" s="180">
        <v>0</v>
      </c>
      <c r="C176" s="181">
        <v>0</v>
      </c>
      <c r="D176" s="164">
        <v>0</v>
      </c>
      <c r="E176" s="164">
        <v>608399.07</v>
      </c>
      <c r="F176" s="164">
        <v>0</v>
      </c>
      <c r="G176" s="200">
        <v>608399.07</v>
      </c>
      <c r="H176" s="181">
        <v>486719</v>
      </c>
      <c r="I176" s="182">
        <v>121680.07</v>
      </c>
    </row>
    <row r="177" spans="1:9" ht="15.75" customHeight="1">
      <c r="A177" s="167" t="s">
        <v>273</v>
      </c>
      <c r="B177" s="180">
        <v>0</v>
      </c>
      <c r="C177" s="181">
        <v>0</v>
      </c>
      <c r="D177" s="164">
        <v>0</v>
      </c>
      <c r="E177" s="164">
        <v>557162.48</v>
      </c>
      <c r="F177" s="164">
        <v>0</v>
      </c>
      <c r="G177" s="166">
        <v>557162.48</v>
      </c>
      <c r="H177" s="181">
        <v>50000</v>
      </c>
      <c r="I177" s="182">
        <v>507162.48</v>
      </c>
    </row>
    <row r="178" spans="1:9" ht="15.75" customHeight="1">
      <c r="A178" s="167" t="s">
        <v>274</v>
      </c>
      <c r="B178" s="180">
        <v>0</v>
      </c>
      <c r="C178" s="181">
        <v>0</v>
      </c>
      <c r="D178" s="164">
        <v>0</v>
      </c>
      <c r="E178" s="164">
        <v>727172.25</v>
      </c>
      <c r="F178" s="164">
        <v>0</v>
      </c>
      <c r="G178" s="166">
        <v>727172.25</v>
      </c>
      <c r="H178" s="181">
        <v>300000</v>
      </c>
      <c r="I178" s="182">
        <v>427172.25</v>
      </c>
    </row>
    <row r="179" spans="1:9" ht="15.75" customHeight="1">
      <c r="A179" s="167" t="s">
        <v>275</v>
      </c>
      <c r="B179" s="180">
        <v>4265.28</v>
      </c>
      <c r="C179" s="181">
        <v>0</v>
      </c>
      <c r="D179" s="164">
        <v>0</v>
      </c>
      <c r="E179" s="164">
        <v>237285.56</v>
      </c>
      <c r="F179" s="164">
        <v>0</v>
      </c>
      <c r="G179" s="166">
        <v>233020.28</v>
      </c>
      <c r="H179" s="181">
        <v>186416</v>
      </c>
      <c r="I179" s="182">
        <v>46604.28</v>
      </c>
    </row>
    <row r="180" spans="1:9" ht="15.75" customHeight="1">
      <c r="A180" s="167" t="s">
        <v>276</v>
      </c>
      <c r="B180" s="180">
        <v>0</v>
      </c>
      <c r="C180" s="181">
        <v>0</v>
      </c>
      <c r="D180" s="164">
        <v>0</v>
      </c>
      <c r="E180" s="164">
        <v>111467.56</v>
      </c>
      <c r="F180" s="164">
        <v>0</v>
      </c>
      <c r="G180" s="166">
        <v>111467.56</v>
      </c>
      <c r="H180" s="181">
        <v>84932</v>
      </c>
      <c r="I180" s="182">
        <v>26535.56</v>
      </c>
    </row>
    <row r="181" spans="1:9" ht="15.75" customHeight="1">
      <c r="A181" s="167" t="s">
        <v>277</v>
      </c>
      <c r="B181" s="180">
        <v>0</v>
      </c>
      <c r="C181" s="181">
        <v>0</v>
      </c>
      <c r="D181" s="164">
        <v>0</v>
      </c>
      <c r="E181" s="164">
        <v>468719.7</v>
      </c>
      <c r="F181" s="164">
        <v>0</v>
      </c>
      <c r="G181" s="166">
        <v>468719.7</v>
      </c>
      <c r="H181" s="181">
        <v>372564.32</v>
      </c>
      <c r="I181" s="182">
        <v>96155.38</v>
      </c>
    </row>
    <row r="182" spans="1:9" ht="15.75" customHeight="1">
      <c r="A182" s="167" t="s">
        <v>278</v>
      </c>
      <c r="B182" s="180">
        <v>0</v>
      </c>
      <c r="C182" s="181">
        <v>0</v>
      </c>
      <c r="D182" s="164">
        <v>0</v>
      </c>
      <c r="E182" s="164">
        <v>104376.96</v>
      </c>
      <c r="F182" s="164">
        <v>0</v>
      </c>
      <c r="G182" s="166">
        <v>104376.96</v>
      </c>
      <c r="H182" s="181">
        <v>50000</v>
      </c>
      <c r="I182" s="182">
        <v>54376.96</v>
      </c>
    </row>
    <row r="183" spans="1:9" ht="15.75" customHeight="1">
      <c r="A183" s="167" t="s">
        <v>279</v>
      </c>
      <c r="B183" s="180">
        <v>0</v>
      </c>
      <c r="C183" s="181">
        <v>0</v>
      </c>
      <c r="D183" s="164">
        <v>0</v>
      </c>
      <c r="E183" s="164">
        <v>135758.01</v>
      </c>
      <c r="F183" s="164">
        <v>0</v>
      </c>
      <c r="G183" s="166">
        <v>135758.01</v>
      </c>
      <c r="H183" s="181">
        <v>50000</v>
      </c>
      <c r="I183" s="182">
        <v>85758.01</v>
      </c>
    </row>
    <row r="184" spans="1:9" ht="15.75" customHeight="1">
      <c r="A184" s="167" t="s">
        <v>280</v>
      </c>
      <c r="B184" s="180">
        <v>287263.7</v>
      </c>
      <c r="C184" s="181">
        <v>0</v>
      </c>
      <c r="D184" s="164">
        <v>0</v>
      </c>
      <c r="E184" s="164">
        <v>175043.86</v>
      </c>
      <c r="F184" s="164">
        <v>0</v>
      </c>
      <c r="G184" s="166">
        <v>175043.86</v>
      </c>
      <c r="H184" s="181">
        <v>140000</v>
      </c>
      <c r="I184" s="182">
        <v>35043.86</v>
      </c>
    </row>
    <row r="185" spans="1:9" ht="15.75" customHeight="1" thickBot="1">
      <c r="A185" s="194" t="s">
        <v>281</v>
      </c>
      <c r="B185" s="186">
        <v>377456.97</v>
      </c>
      <c r="C185" s="187">
        <v>0</v>
      </c>
      <c r="D185" s="170">
        <v>0</v>
      </c>
      <c r="E185" s="170">
        <v>245498.98</v>
      </c>
      <c r="F185" s="170">
        <v>0</v>
      </c>
      <c r="G185" s="201">
        <v>0</v>
      </c>
      <c r="H185" s="187">
        <v>0</v>
      </c>
      <c r="I185" s="188">
        <v>0</v>
      </c>
    </row>
    <row r="186" spans="1:9" ht="15.75" customHeight="1" thickTop="1">
      <c r="A186" s="196"/>
      <c r="B186" s="189"/>
      <c r="C186" s="189"/>
      <c r="D186" s="173"/>
      <c r="E186" s="173"/>
      <c r="F186" s="173"/>
      <c r="G186" s="202"/>
      <c r="H186" s="189"/>
      <c r="I186" s="189"/>
    </row>
    <row r="187" spans="1:9" ht="15.75" customHeight="1" thickBot="1">
      <c r="A187" s="66"/>
      <c r="B187" s="66"/>
      <c r="C187" s="66"/>
      <c r="D187" s="66"/>
      <c r="E187" s="66"/>
      <c r="F187" s="66"/>
      <c r="G187" s="66"/>
      <c r="H187" s="66"/>
      <c r="I187" s="66" t="s">
        <v>29</v>
      </c>
    </row>
    <row r="188" spans="1:9" ht="15.75" customHeight="1" thickBot="1" thickTop="1">
      <c r="A188" s="151" t="s">
        <v>4</v>
      </c>
      <c r="B188" s="480" t="s">
        <v>119</v>
      </c>
      <c r="C188" s="481"/>
      <c r="D188" s="480" t="s">
        <v>120</v>
      </c>
      <c r="E188" s="482"/>
      <c r="F188" s="481"/>
      <c r="G188" s="151" t="s">
        <v>121</v>
      </c>
      <c r="H188" s="480" t="s">
        <v>122</v>
      </c>
      <c r="I188" s="481"/>
    </row>
    <row r="189" spans="1:9" ht="15.75" customHeight="1" thickTop="1">
      <c r="A189" s="152"/>
      <c r="B189" s="153" t="s">
        <v>77</v>
      </c>
      <c r="C189" s="152" t="s">
        <v>123</v>
      </c>
      <c r="D189" s="152" t="s">
        <v>77</v>
      </c>
      <c r="E189" s="152" t="s">
        <v>124</v>
      </c>
      <c r="F189" s="152" t="s">
        <v>125</v>
      </c>
      <c r="G189" s="152" t="s">
        <v>126</v>
      </c>
      <c r="H189" s="152" t="s">
        <v>15</v>
      </c>
      <c r="I189" s="152" t="s">
        <v>127</v>
      </c>
    </row>
    <row r="190" spans="1:9" ht="15.75" customHeight="1">
      <c r="A190" s="152"/>
      <c r="B190" s="153"/>
      <c r="C190" s="152" t="s">
        <v>128</v>
      </c>
      <c r="D190" s="152"/>
      <c r="E190" s="152" t="s">
        <v>13</v>
      </c>
      <c r="F190" s="154" t="s">
        <v>129</v>
      </c>
      <c r="G190" s="152" t="s">
        <v>130</v>
      </c>
      <c r="H190" s="155" t="s">
        <v>21</v>
      </c>
      <c r="I190" s="155" t="s">
        <v>22</v>
      </c>
    </row>
    <row r="191" spans="1:9" ht="15.75" customHeight="1" thickBot="1">
      <c r="A191" s="174"/>
      <c r="B191" s="174"/>
      <c r="C191" s="174" t="s">
        <v>131</v>
      </c>
      <c r="D191" s="175"/>
      <c r="E191" s="174"/>
      <c r="F191" s="176">
        <v>2005</v>
      </c>
      <c r="G191" s="174"/>
      <c r="H191" s="175"/>
      <c r="I191" s="175"/>
    </row>
    <row r="192" spans="1:9" ht="15.75" customHeight="1" thickTop="1">
      <c r="A192" s="197" t="s">
        <v>282</v>
      </c>
      <c r="B192" s="190">
        <v>0</v>
      </c>
      <c r="C192" s="191">
        <v>0</v>
      </c>
      <c r="D192" s="178">
        <v>0</v>
      </c>
      <c r="E192" s="178">
        <v>1677057.57</v>
      </c>
      <c r="F192" s="178">
        <v>0</v>
      </c>
      <c r="G192" s="203">
        <v>1677057.57</v>
      </c>
      <c r="H192" s="191">
        <v>177000</v>
      </c>
      <c r="I192" s="192">
        <v>1500057.57</v>
      </c>
    </row>
    <row r="193" spans="1:9" ht="15.75" customHeight="1">
      <c r="A193" s="167" t="s">
        <v>283</v>
      </c>
      <c r="B193" s="180">
        <v>0</v>
      </c>
      <c r="C193" s="181">
        <v>2269509.02</v>
      </c>
      <c r="D193" s="164">
        <v>0</v>
      </c>
      <c r="E193" s="164">
        <v>269577.58</v>
      </c>
      <c r="F193" s="164" t="s">
        <v>284</v>
      </c>
      <c r="G193" s="166">
        <v>0</v>
      </c>
      <c r="H193" s="181">
        <v>0</v>
      </c>
      <c r="I193" s="182">
        <v>0</v>
      </c>
    </row>
    <row r="194" spans="1:9" ht="15.75" customHeight="1">
      <c r="A194" s="204" t="s">
        <v>285</v>
      </c>
      <c r="B194" s="190">
        <v>8354.36</v>
      </c>
      <c r="C194" s="191">
        <v>0</v>
      </c>
      <c r="D194" s="178">
        <v>0</v>
      </c>
      <c r="E194" s="178">
        <v>249539.92</v>
      </c>
      <c r="F194" s="178">
        <v>0</v>
      </c>
      <c r="G194" s="203">
        <v>241185.56</v>
      </c>
      <c r="H194" s="191">
        <v>192900</v>
      </c>
      <c r="I194" s="192">
        <v>48285.56</v>
      </c>
    </row>
    <row r="195" spans="1:9" ht="15.75" customHeight="1">
      <c r="A195" s="167" t="s">
        <v>286</v>
      </c>
      <c r="B195" s="180">
        <v>0</v>
      </c>
      <c r="C195" s="181">
        <v>0</v>
      </c>
      <c r="D195" s="164">
        <v>0</v>
      </c>
      <c r="E195" s="164">
        <v>411549</v>
      </c>
      <c r="F195" s="164">
        <v>0</v>
      </c>
      <c r="G195" s="200">
        <v>411549</v>
      </c>
      <c r="H195" s="181">
        <v>329239</v>
      </c>
      <c r="I195" s="182">
        <v>82310</v>
      </c>
    </row>
    <row r="196" spans="1:9" ht="15.75" customHeight="1">
      <c r="A196" s="167" t="s">
        <v>287</v>
      </c>
      <c r="B196" s="180">
        <v>636525.73</v>
      </c>
      <c r="C196" s="181">
        <v>0</v>
      </c>
      <c r="D196" s="164">
        <v>0</v>
      </c>
      <c r="E196" s="164">
        <v>96389</v>
      </c>
      <c r="F196" s="164">
        <v>0</v>
      </c>
      <c r="G196" s="166">
        <v>0</v>
      </c>
      <c r="H196" s="181">
        <v>0</v>
      </c>
      <c r="I196" s="182">
        <v>0</v>
      </c>
    </row>
    <row r="197" spans="1:9" ht="15.75" customHeight="1">
      <c r="A197" s="162" t="s">
        <v>288</v>
      </c>
      <c r="B197" s="180">
        <v>0</v>
      </c>
      <c r="C197" s="181">
        <v>0</v>
      </c>
      <c r="D197" s="181">
        <v>0</v>
      </c>
      <c r="E197" s="181">
        <v>131021</v>
      </c>
      <c r="F197" s="181">
        <v>0</v>
      </c>
      <c r="G197" s="199">
        <v>131021</v>
      </c>
      <c r="H197" s="181">
        <v>104817</v>
      </c>
      <c r="I197" s="182">
        <v>26204</v>
      </c>
    </row>
    <row r="198" spans="1:9" ht="15.75" customHeight="1">
      <c r="A198" s="162" t="s">
        <v>289</v>
      </c>
      <c r="B198" s="180">
        <v>0</v>
      </c>
      <c r="C198" s="181">
        <v>0</v>
      </c>
      <c r="D198" s="181">
        <v>0</v>
      </c>
      <c r="E198" s="181">
        <v>359865.9</v>
      </c>
      <c r="F198" s="181">
        <v>0</v>
      </c>
      <c r="G198" s="199">
        <v>359865.9</v>
      </c>
      <c r="H198" s="181">
        <v>143946</v>
      </c>
      <c r="I198" s="182">
        <v>215919.9</v>
      </c>
    </row>
    <row r="199" spans="1:9" ht="15.75" customHeight="1">
      <c r="A199" s="162" t="s">
        <v>290</v>
      </c>
      <c r="B199" s="180">
        <v>0</v>
      </c>
      <c r="C199" s="181">
        <v>9459.68</v>
      </c>
      <c r="D199" s="181">
        <v>0</v>
      </c>
      <c r="E199" s="181">
        <v>68269.67</v>
      </c>
      <c r="F199" s="181">
        <v>0</v>
      </c>
      <c r="G199" s="199">
        <v>77729.35</v>
      </c>
      <c r="H199" s="181">
        <v>22000</v>
      </c>
      <c r="I199" s="182">
        <v>55729.35</v>
      </c>
    </row>
    <row r="200" spans="1:9" ht="15.75" customHeight="1">
      <c r="A200" s="162" t="s">
        <v>291</v>
      </c>
      <c r="B200" s="180">
        <v>0</v>
      </c>
      <c r="C200" s="181">
        <v>0</v>
      </c>
      <c r="D200" s="181">
        <v>0</v>
      </c>
      <c r="E200" s="181">
        <v>65233.5</v>
      </c>
      <c r="F200" s="181">
        <v>0</v>
      </c>
      <c r="G200" s="199">
        <v>65233.5</v>
      </c>
      <c r="H200" s="181">
        <v>52180</v>
      </c>
      <c r="I200" s="182">
        <v>13053.5</v>
      </c>
    </row>
    <row r="201" spans="1:9" ht="15.75" customHeight="1">
      <c r="A201" s="162" t="s">
        <v>292</v>
      </c>
      <c r="B201" s="180">
        <v>0</v>
      </c>
      <c r="C201" s="181">
        <v>56285.18</v>
      </c>
      <c r="D201" s="181">
        <v>0</v>
      </c>
      <c r="E201" s="181">
        <v>890</v>
      </c>
      <c r="F201" s="181">
        <v>0</v>
      </c>
      <c r="G201" s="199">
        <v>57175.18</v>
      </c>
      <c r="H201" s="181">
        <v>40000</v>
      </c>
      <c r="I201" s="182">
        <v>17175.18</v>
      </c>
    </row>
    <row r="202" spans="1:9" ht="15.75" customHeight="1">
      <c r="A202" s="162" t="s">
        <v>293</v>
      </c>
      <c r="B202" s="180">
        <v>6741.66</v>
      </c>
      <c r="C202" s="181">
        <v>0</v>
      </c>
      <c r="D202" s="181">
        <v>0</v>
      </c>
      <c r="E202" s="181">
        <v>1885207.2</v>
      </c>
      <c r="F202" s="181">
        <v>0</v>
      </c>
      <c r="G202" s="199">
        <v>1878465.54</v>
      </c>
      <c r="H202" s="181">
        <v>1500000</v>
      </c>
      <c r="I202" s="182">
        <v>378465.54</v>
      </c>
    </row>
    <row r="203" spans="1:9" ht="15.75" customHeight="1">
      <c r="A203" s="162" t="s">
        <v>294</v>
      </c>
      <c r="B203" s="180">
        <v>0</v>
      </c>
      <c r="C203" s="181">
        <v>0</v>
      </c>
      <c r="D203" s="181">
        <v>0</v>
      </c>
      <c r="E203" s="181">
        <v>254657.44</v>
      </c>
      <c r="F203" s="164">
        <v>0</v>
      </c>
      <c r="G203" s="166" t="s">
        <v>295</v>
      </c>
      <c r="H203" s="181">
        <v>160000</v>
      </c>
      <c r="I203" s="182">
        <v>93897.44</v>
      </c>
    </row>
    <row r="204" spans="1:9" ht="15.75" customHeight="1">
      <c r="A204" s="162" t="s">
        <v>296</v>
      </c>
      <c r="B204" s="180">
        <v>0</v>
      </c>
      <c r="C204" s="181">
        <v>940192.79</v>
      </c>
      <c r="D204" s="181">
        <v>0</v>
      </c>
      <c r="E204" s="181">
        <v>22021</v>
      </c>
      <c r="F204" s="181">
        <v>0</v>
      </c>
      <c r="G204" s="199">
        <v>962213.79</v>
      </c>
      <c r="H204" s="181">
        <v>673500</v>
      </c>
      <c r="I204" s="182">
        <v>288713.79</v>
      </c>
    </row>
    <row r="205" spans="1:9" ht="15.75" customHeight="1">
      <c r="A205" s="162" t="s">
        <v>297</v>
      </c>
      <c r="B205" s="180">
        <v>0</v>
      </c>
      <c r="C205" s="181">
        <v>0</v>
      </c>
      <c r="D205" s="181">
        <v>0</v>
      </c>
      <c r="E205" s="181">
        <v>22008.13</v>
      </c>
      <c r="F205" s="181">
        <v>0</v>
      </c>
      <c r="G205" s="199">
        <v>22008.13</v>
      </c>
      <c r="H205" s="181">
        <v>11000</v>
      </c>
      <c r="I205" s="182">
        <v>11008.13</v>
      </c>
    </row>
    <row r="206" spans="1:9" ht="15.75" customHeight="1">
      <c r="A206" s="162" t="s">
        <v>298</v>
      </c>
      <c r="B206" s="180">
        <v>0</v>
      </c>
      <c r="C206" s="181">
        <v>0</v>
      </c>
      <c r="D206" s="181">
        <v>0</v>
      </c>
      <c r="E206" s="181">
        <v>1047711.7</v>
      </c>
      <c r="F206" s="181">
        <v>0</v>
      </c>
      <c r="G206" s="199">
        <v>1047711.7</v>
      </c>
      <c r="H206" s="181">
        <v>47711</v>
      </c>
      <c r="I206" s="182">
        <v>1000000.7</v>
      </c>
    </row>
    <row r="207" spans="1:9" ht="15.75" customHeight="1">
      <c r="A207" s="162" t="s">
        <v>299</v>
      </c>
      <c r="B207" s="180">
        <v>0</v>
      </c>
      <c r="C207" s="181">
        <v>0</v>
      </c>
      <c r="D207" s="181">
        <v>0</v>
      </c>
      <c r="E207" s="181">
        <v>37144.35</v>
      </c>
      <c r="F207" s="181">
        <v>0</v>
      </c>
      <c r="G207" s="199">
        <v>37144.35</v>
      </c>
      <c r="H207" s="181">
        <v>11540</v>
      </c>
      <c r="I207" s="182">
        <v>25604.35</v>
      </c>
    </row>
    <row r="208" spans="1:9" ht="15.75" customHeight="1">
      <c r="A208" s="162" t="s">
        <v>300</v>
      </c>
      <c r="B208" s="180">
        <v>0</v>
      </c>
      <c r="C208" s="181">
        <v>0</v>
      </c>
      <c r="D208" s="181">
        <v>0</v>
      </c>
      <c r="E208" s="181">
        <v>221789.87</v>
      </c>
      <c r="F208" s="181">
        <v>0</v>
      </c>
      <c r="G208" s="199">
        <v>221789.87</v>
      </c>
      <c r="H208" s="181">
        <v>172018</v>
      </c>
      <c r="I208" s="182">
        <v>49771.87</v>
      </c>
    </row>
    <row r="209" spans="1:9" ht="15.75" customHeight="1">
      <c r="A209" s="162" t="s">
        <v>301</v>
      </c>
      <c r="B209" s="180">
        <v>0</v>
      </c>
      <c r="C209" s="181">
        <v>117496.93</v>
      </c>
      <c r="D209" s="181">
        <v>0</v>
      </c>
      <c r="E209" s="181">
        <v>302814.1</v>
      </c>
      <c r="F209" s="181">
        <v>0</v>
      </c>
      <c r="G209" s="199">
        <v>420311.03</v>
      </c>
      <c r="H209" s="181">
        <v>300000</v>
      </c>
      <c r="I209" s="182">
        <v>120311.03</v>
      </c>
    </row>
    <row r="210" spans="1:9" ht="15.75" customHeight="1">
      <c r="A210" s="162" t="s">
        <v>302</v>
      </c>
      <c r="B210" s="180">
        <v>0</v>
      </c>
      <c r="C210" s="181">
        <v>0</v>
      </c>
      <c r="D210" s="181">
        <v>0</v>
      </c>
      <c r="E210" s="181">
        <v>1086518.03</v>
      </c>
      <c r="F210" s="181">
        <v>0</v>
      </c>
      <c r="G210" s="199">
        <v>1086518.03</v>
      </c>
      <c r="H210" s="181">
        <v>800000</v>
      </c>
      <c r="I210" s="182">
        <v>286518.03</v>
      </c>
    </row>
    <row r="211" spans="1:9" ht="15.75" customHeight="1">
      <c r="A211" s="205" t="s">
        <v>303</v>
      </c>
      <c r="B211" s="183">
        <v>903995.15</v>
      </c>
      <c r="C211" s="184">
        <v>0</v>
      </c>
      <c r="D211" s="184">
        <v>0</v>
      </c>
      <c r="E211" s="184">
        <v>205792.07</v>
      </c>
      <c r="F211" s="184">
        <v>0</v>
      </c>
      <c r="G211" s="206">
        <v>0</v>
      </c>
      <c r="H211" s="184">
        <v>0</v>
      </c>
      <c r="I211" s="185">
        <v>0</v>
      </c>
    </row>
    <row r="212" spans="1:9" ht="15.75" customHeight="1">
      <c r="A212" s="207" t="s">
        <v>304</v>
      </c>
      <c r="B212" s="180">
        <v>0</v>
      </c>
      <c r="C212" s="181">
        <v>7348.31</v>
      </c>
      <c r="D212" s="181">
        <v>0</v>
      </c>
      <c r="E212" s="181">
        <v>746527.3</v>
      </c>
      <c r="F212" s="181">
        <v>0</v>
      </c>
      <c r="G212" s="181">
        <f>C212+E212</f>
        <v>753875.6100000001</v>
      </c>
      <c r="H212" s="181">
        <v>603100</v>
      </c>
      <c r="I212" s="182">
        <f>G212-H212</f>
        <v>150775.6100000001</v>
      </c>
    </row>
    <row r="213" spans="1:9" ht="15.75" customHeight="1">
      <c r="A213" s="207" t="s">
        <v>305</v>
      </c>
      <c r="B213" s="180">
        <v>0</v>
      </c>
      <c r="C213" s="181">
        <v>0</v>
      </c>
      <c r="D213" s="181">
        <v>0</v>
      </c>
      <c r="E213" s="181">
        <v>179389</v>
      </c>
      <c r="F213" s="181">
        <v>0</v>
      </c>
      <c r="G213" s="181">
        <f>C213+E213</f>
        <v>179389</v>
      </c>
      <c r="H213" s="181">
        <v>1000</v>
      </c>
      <c r="I213" s="182">
        <f>G213-H213</f>
        <v>178389</v>
      </c>
    </row>
    <row r="214" spans="1:9" ht="15.75" customHeight="1">
      <c r="A214" s="207" t="s">
        <v>306</v>
      </c>
      <c r="B214" s="180">
        <v>0</v>
      </c>
      <c r="C214" s="164">
        <v>1699.89</v>
      </c>
      <c r="D214" s="181">
        <v>0</v>
      </c>
      <c r="E214" s="181">
        <v>67773.88</v>
      </c>
      <c r="F214" s="181">
        <v>0</v>
      </c>
      <c r="G214" s="181">
        <f>C214+E214</f>
        <v>69473.77</v>
      </c>
      <c r="H214" s="181">
        <v>1173</v>
      </c>
      <c r="I214" s="182">
        <f>G214-H214</f>
        <v>68300.77</v>
      </c>
    </row>
    <row r="215" spans="1:9" ht="15.75" customHeight="1">
      <c r="A215" s="207" t="s">
        <v>307</v>
      </c>
      <c r="B215" s="180">
        <v>663904.31</v>
      </c>
      <c r="C215" s="181">
        <v>0</v>
      </c>
      <c r="D215" s="181">
        <v>0</v>
      </c>
      <c r="E215" s="181">
        <v>92802.02</v>
      </c>
      <c r="F215" s="181">
        <v>0</v>
      </c>
      <c r="G215" s="181">
        <v>0</v>
      </c>
      <c r="H215" s="181">
        <v>0</v>
      </c>
      <c r="I215" s="182">
        <f>G215-H215</f>
        <v>0</v>
      </c>
    </row>
    <row r="216" spans="1:9" ht="15.75" customHeight="1" thickBot="1">
      <c r="A216" s="208" t="s">
        <v>308</v>
      </c>
      <c r="B216" s="186">
        <v>91897.25</v>
      </c>
      <c r="C216" s="187">
        <v>0</v>
      </c>
      <c r="D216" s="187">
        <v>0</v>
      </c>
      <c r="E216" s="187">
        <v>100735.54</v>
      </c>
      <c r="F216" s="187">
        <v>0</v>
      </c>
      <c r="G216" s="187">
        <f>E216-B216</f>
        <v>8838.289999999994</v>
      </c>
      <c r="H216" s="187">
        <v>4000</v>
      </c>
      <c r="I216" s="188">
        <f>G216-H216</f>
        <v>4838.289999999994</v>
      </c>
    </row>
    <row r="217" spans="1:9" ht="15.75" customHeight="1" thickTop="1">
      <c r="A217" s="172" t="s">
        <v>309</v>
      </c>
      <c r="B217" s="189"/>
      <c r="C217" s="189"/>
      <c r="D217" s="189" t="s">
        <v>205</v>
      </c>
      <c r="E217" s="189"/>
      <c r="F217" s="189"/>
      <c r="G217" s="209"/>
      <c r="H217" s="189"/>
      <c r="I217" s="189"/>
    </row>
    <row r="218" spans="1:9" ht="15.75" customHeight="1" thickBot="1">
      <c r="A218" s="66"/>
      <c r="B218" s="66"/>
      <c r="C218" s="66"/>
      <c r="D218" s="66"/>
      <c r="E218" s="66"/>
      <c r="F218" s="66"/>
      <c r="G218" s="66"/>
      <c r="H218" s="66"/>
      <c r="I218" s="66" t="s">
        <v>29</v>
      </c>
    </row>
    <row r="219" spans="1:9" ht="15.75" customHeight="1" thickBot="1" thickTop="1">
      <c r="A219" s="151" t="s">
        <v>4</v>
      </c>
      <c r="B219" s="480" t="s">
        <v>119</v>
      </c>
      <c r="C219" s="481"/>
      <c r="D219" s="480" t="s">
        <v>120</v>
      </c>
      <c r="E219" s="482"/>
      <c r="F219" s="481"/>
      <c r="G219" s="151" t="s">
        <v>121</v>
      </c>
      <c r="H219" s="480" t="s">
        <v>122</v>
      </c>
      <c r="I219" s="481"/>
    </row>
    <row r="220" spans="1:9" ht="15.75" customHeight="1" thickTop="1">
      <c r="A220" s="152"/>
      <c r="B220" s="153" t="s">
        <v>77</v>
      </c>
      <c r="C220" s="152" t="s">
        <v>123</v>
      </c>
      <c r="D220" s="152" t="s">
        <v>77</v>
      </c>
      <c r="E220" s="152" t="s">
        <v>124</v>
      </c>
      <c r="F220" s="152" t="s">
        <v>125</v>
      </c>
      <c r="G220" s="152" t="s">
        <v>126</v>
      </c>
      <c r="H220" s="152" t="s">
        <v>15</v>
      </c>
      <c r="I220" s="152" t="s">
        <v>127</v>
      </c>
    </row>
    <row r="221" spans="1:9" ht="15.75" customHeight="1">
      <c r="A221" s="152"/>
      <c r="B221" s="153"/>
      <c r="C221" s="152" t="s">
        <v>128</v>
      </c>
      <c r="D221" s="152"/>
      <c r="E221" s="152" t="s">
        <v>13</v>
      </c>
      <c r="F221" s="154" t="s">
        <v>129</v>
      </c>
      <c r="G221" s="152" t="s">
        <v>130</v>
      </c>
      <c r="H221" s="155" t="s">
        <v>21</v>
      </c>
      <c r="I221" s="155" t="s">
        <v>22</v>
      </c>
    </row>
    <row r="222" spans="1:9" ht="15.75" customHeight="1" thickBot="1">
      <c r="A222" s="174"/>
      <c r="B222" s="174"/>
      <c r="C222" s="174" t="s">
        <v>131</v>
      </c>
      <c r="D222" s="175"/>
      <c r="E222" s="174"/>
      <c r="F222" s="176">
        <v>2005</v>
      </c>
      <c r="G222" s="174"/>
      <c r="H222" s="175"/>
      <c r="I222" s="175"/>
    </row>
    <row r="223" spans="1:9" ht="15.75" customHeight="1" thickTop="1">
      <c r="A223" s="210" t="s">
        <v>310</v>
      </c>
      <c r="B223" s="191">
        <v>0</v>
      </c>
      <c r="C223" s="191">
        <v>130925.67</v>
      </c>
      <c r="D223" s="191">
        <v>0</v>
      </c>
      <c r="E223" s="191">
        <v>0</v>
      </c>
      <c r="F223" s="191">
        <v>0</v>
      </c>
      <c r="G223" s="191">
        <f>C223+E223</f>
        <v>130925.67</v>
      </c>
      <c r="H223" s="191">
        <v>104740</v>
      </c>
      <c r="I223" s="192">
        <f>G223-H223</f>
        <v>26185.67</v>
      </c>
    </row>
    <row r="224" spans="1:9" ht="15.75" customHeight="1">
      <c r="A224" s="207" t="s">
        <v>311</v>
      </c>
      <c r="B224" s="211">
        <v>154995.99</v>
      </c>
      <c r="C224" s="164">
        <v>0</v>
      </c>
      <c r="D224" s="164">
        <v>0</v>
      </c>
      <c r="E224" s="181">
        <v>0</v>
      </c>
      <c r="F224" s="181">
        <v>0</v>
      </c>
      <c r="G224" s="181">
        <f>C224+E224</f>
        <v>0</v>
      </c>
      <c r="H224" s="181">
        <v>0</v>
      </c>
      <c r="I224" s="182">
        <f>G224-H224</f>
        <v>0</v>
      </c>
    </row>
    <row r="225" spans="1:9" ht="15.75" customHeight="1">
      <c r="A225" s="207" t="s">
        <v>312</v>
      </c>
      <c r="B225" s="181">
        <v>0</v>
      </c>
      <c r="C225" s="181">
        <v>0</v>
      </c>
      <c r="D225" s="164">
        <v>0</v>
      </c>
      <c r="E225" s="164">
        <v>182153.49</v>
      </c>
      <c r="F225" s="164">
        <v>0</v>
      </c>
      <c r="G225" s="164" t="s">
        <v>313</v>
      </c>
      <c r="H225" s="181">
        <v>134928</v>
      </c>
      <c r="I225" s="182">
        <v>40633.74</v>
      </c>
    </row>
    <row r="226" spans="1:9" ht="15.75" customHeight="1">
      <c r="A226" s="212" t="s">
        <v>314</v>
      </c>
      <c r="B226" s="181">
        <v>0</v>
      </c>
      <c r="C226" s="181">
        <v>0</v>
      </c>
      <c r="D226" s="164">
        <v>0</v>
      </c>
      <c r="E226" s="164">
        <v>0</v>
      </c>
      <c r="F226" s="164">
        <v>0</v>
      </c>
      <c r="G226" s="181">
        <v>0</v>
      </c>
      <c r="H226" s="181">
        <v>0</v>
      </c>
      <c r="I226" s="182">
        <v>0</v>
      </c>
    </row>
    <row r="227" spans="1:9" ht="15.75" customHeight="1">
      <c r="A227" s="212" t="s">
        <v>315</v>
      </c>
      <c r="B227" s="181">
        <v>0</v>
      </c>
      <c r="C227" s="181">
        <v>114741.93</v>
      </c>
      <c r="D227" s="164">
        <v>0</v>
      </c>
      <c r="E227" s="164">
        <v>53229</v>
      </c>
      <c r="F227" s="164">
        <v>0</v>
      </c>
      <c r="G227" s="181">
        <f aca="true" t="shared" si="0" ref="G227:G239">C227+E227</f>
        <v>167970.93</v>
      </c>
      <c r="H227" s="181">
        <v>40000</v>
      </c>
      <c r="I227" s="182">
        <f aca="true" t="shared" si="1" ref="I227:I246">G227-H227</f>
        <v>127970.93</v>
      </c>
    </row>
    <row r="228" spans="1:9" ht="15.75" customHeight="1">
      <c r="A228" s="212" t="s">
        <v>316</v>
      </c>
      <c r="B228" s="181">
        <v>0</v>
      </c>
      <c r="C228" s="181">
        <v>4145.07</v>
      </c>
      <c r="D228" s="164">
        <v>0</v>
      </c>
      <c r="E228" s="164">
        <v>277337</v>
      </c>
      <c r="F228" s="164">
        <v>0</v>
      </c>
      <c r="G228" s="181">
        <f t="shared" si="0"/>
        <v>281482.07</v>
      </c>
      <c r="H228" s="181">
        <v>150000</v>
      </c>
      <c r="I228" s="182">
        <f t="shared" si="1"/>
        <v>131482.07</v>
      </c>
    </row>
    <row r="229" spans="1:9" ht="15.75" customHeight="1">
      <c r="A229" s="207" t="s">
        <v>317</v>
      </c>
      <c r="B229" s="181">
        <v>0</v>
      </c>
      <c r="C229" s="181">
        <v>116109.64</v>
      </c>
      <c r="D229" s="164">
        <v>0</v>
      </c>
      <c r="E229" s="164">
        <v>20000</v>
      </c>
      <c r="F229" s="164">
        <v>0</v>
      </c>
      <c r="G229" s="181">
        <f t="shared" si="0"/>
        <v>136109.64</v>
      </c>
      <c r="H229" s="181">
        <v>68000</v>
      </c>
      <c r="I229" s="182">
        <f t="shared" si="1"/>
        <v>68109.64000000001</v>
      </c>
    </row>
    <row r="230" spans="1:9" ht="15.75" customHeight="1">
      <c r="A230" s="213" t="s">
        <v>318</v>
      </c>
      <c r="B230" s="181">
        <v>0</v>
      </c>
      <c r="C230" s="181">
        <v>0</v>
      </c>
      <c r="D230" s="164">
        <v>0</v>
      </c>
      <c r="E230" s="164">
        <v>181470.32</v>
      </c>
      <c r="F230" s="164">
        <v>0</v>
      </c>
      <c r="G230" s="181">
        <f t="shared" si="0"/>
        <v>181470.32</v>
      </c>
      <c r="H230" s="181">
        <v>500</v>
      </c>
      <c r="I230" s="182">
        <f t="shared" si="1"/>
        <v>180970.32</v>
      </c>
    </row>
    <row r="231" spans="1:9" ht="15.75" customHeight="1">
      <c r="A231" s="213" t="s">
        <v>319</v>
      </c>
      <c r="B231" s="181">
        <v>0</v>
      </c>
      <c r="C231" s="181">
        <v>0</v>
      </c>
      <c r="D231" s="164">
        <v>0</v>
      </c>
      <c r="E231" s="164">
        <v>353962</v>
      </c>
      <c r="F231" s="164">
        <v>0</v>
      </c>
      <c r="G231" s="181">
        <f t="shared" si="0"/>
        <v>353962</v>
      </c>
      <c r="H231" s="181">
        <v>100000</v>
      </c>
      <c r="I231" s="182">
        <f t="shared" si="1"/>
        <v>253962</v>
      </c>
    </row>
    <row r="232" spans="1:9" ht="15.75" customHeight="1">
      <c r="A232" s="213" t="s">
        <v>320</v>
      </c>
      <c r="B232" s="181">
        <v>0</v>
      </c>
      <c r="C232" s="181">
        <v>28547.12</v>
      </c>
      <c r="D232" s="164">
        <v>0</v>
      </c>
      <c r="E232" s="164">
        <v>0</v>
      </c>
      <c r="F232" s="164">
        <v>0</v>
      </c>
      <c r="G232" s="181">
        <f t="shared" si="0"/>
        <v>28547.12</v>
      </c>
      <c r="H232" s="181">
        <v>500</v>
      </c>
      <c r="I232" s="182">
        <f t="shared" si="1"/>
        <v>28047.12</v>
      </c>
    </row>
    <row r="233" spans="1:9" ht="15.75" customHeight="1">
      <c r="A233" s="212" t="s">
        <v>321</v>
      </c>
      <c r="B233" s="181">
        <v>0</v>
      </c>
      <c r="C233" s="181">
        <v>40172.37</v>
      </c>
      <c r="D233" s="164">
        <v>0</v>
      </c>
      <c r="E233" s="164">
        <v>47866.3</v>
      </c>
      <c r="F233" s="164">
        <v>0</v>
      </c>
      <c r="G233" s="181">
        <f t="shared" si="0"/>
        <v>88038.67000000001</v>
      </c>
      <c r="H233" s="181">
        <v>44000</v>
      </c>
      <c r="I233" s="182">
        <f t="shared" si="1"/>
        <v>44038.67000000001</v>
      </c>
    </row>
    <row r="234" spans="1:9" ht="15.75" customHeight="1">
      <c r="A234" s="213" t="s">
        <v>322</v>
      </c>
      <c r="B234" s="181">
        <v>0</v>
      </c>
      <c r="C234" s="181">
        <v>176685.14</v>
      </c>
      <c r="D234" s="164">
        <v>0</v>
      </c>
      <c r="E234" s="164">
        <v>0</v>
      </c>
      <c r="F234" s="164">
        <v>0</v>
      </c>
      <c r="G234" s="181">
        <f t="shared" si="0"/>
        <v>176685.14</v>
      </c>
      <c r="H234" s="181">
        <v>76685.14</v>
      </c>
      <c r="I234" s="182">
        <f t="shared" si="1"/>
        <v>100000.00000000001</v>
      </c>
    </row>
    <row r="235" spans="1:9" ht="15.75" customHeight="1">
      <c r="A235" s="214" t="s">
        <v>323</v>
      </c>
      <c r="B235" s="181">
        <v>0</v>
      </c>
      <c r="C235" s="181">
        <v>171184.24</v>
      </c>
      <c r="D235" s="164">
        <v>0</v>
      </c>
      <c r="E235" s="164">
        <v>14667</v>
      </c>
      <c r="F235" s="164">
        <v>0</v>
      </c>
      <c r="G235" s="181">
        <f t="shared" si="0"/>
        <v>185851.24</v>
      </c>
      <c r="H235" s="181">
        <v>148000</v>
      </c>
      <c r="I235" s="182">
        <f t="shared" si="1"/>
        <v>37851.23999999999</v>
      </c>
    </row>
    <row r="236" spans="1:9" ht="15.75" customHeight="1">
      <c r="A236" s="213" t="s">
        <v>324</v>
      </c>
      <c r="B236" s="181">
        <v>0</v>
      </c>
      <c r="C236" s="181">
        <v>32771.14</v>
      </c>
      <c r="D236" s="164">
        <v>0</v>
      </c>
      <c r="E236" s="164">
        <v>0</v>
      </c>
      <c r="F236" s="164">
        <v>0</v>
      </c>
      <c r="G236" s="181">
        <f t="shared" si="0"/>
        <v>32771.14</v>
      </c>
      <c r="H236" s="181">
        <v>26200</v>
      </c>
      <c r="I236" s="182">
        <f t="shared" si="1"/>
        <v>6571.139999999999</v>
      </c>
    </row>
    <row r="237" spans="1:9" ht="15.75" customHeight="1">
      <c r="A237" s="213" t="s">
        <v>325</v>
      </c>
      <c r="B237" s="181">
        <v>0</v>
      </c>
      <c r="C237" s="181">
        <v>267544.31</v>
      </c>
      <c r="D237" s="164">
        <v>0</v>
      </c>
      <c r="E237" s="164">
        <v>43452.85</v>
      </c>
      <c r="F237" s="164">
        <v>0</v>
      </c>
      <c r="G237" s="181">
        <f t="shared" si="0"/>
        <v>310997.16</v>
      </c>
      <c r="H237" s="181">
        <v>248300</v>
      </c>
      <c r="I237" s="182">
        <f t="shared" si="1"/>
        <v>62697.159999999974</v>
      </c>
    </row>
    <row r="238" spans="1:9" ht="15.75" customHeight="1">
      <c r="A238" s="214" t="s">
        <v>326</v>
      </c>
      <c r="B238" s="181">
        <v>0</v>
      </c>
      <c r="C238" s="181">
        <v>7712.31</v>
      </c>
      <c r="D238" s="164">
        <v>0</v>
      </c>
      <c r="E238" s="164">
        <v>0</v>
      </c>
      <c r="F238" s="215">
        <v>0</v>
      </c>
      <c r="G238" s="181">
        <f t="shared" si="0"/>
        <v>7712.31</v>
      </c>
      <c r="H238" s="181">
        <v>500</v>
      </c>
      <c r="I238" s="182">
        <f t="shared" si="1"/>
        <v>7212.31</v>
      </c>
    </row>
    <row r="239" spans="1:9" ht="15.75" customHeight="1">
      <c r="A239" s="216" t="s">
        <v>327</v>
      </c>
      <c r="B239" s="181">
        <v>0</v>
      </c>
      <c r="C239" s="181">
        <v>18827.44</v>
      </c>
      <c r="D239" s="164">
        <v>0</v>
      </c>
      <c r="E239" s="164">
        <v>183539.1</v>
      </c>
      <c r="F239" s="164">
        <v>0</v>
      </c>
      <c r="G239" s="181">
        <f t="shared" si="0"/>
        <v>202366.54</v>
      </c>
      <c r="H239" s="181">
        <v>161893</v>
      </c>
      <c r="I239" s="182">
        <f t="shared" si="1"/>
        <v>40473.54000000001</v>
      </c>
    </row>
    <row r="240" spans="1:9" ht="15.75" customHeight="1">
      <c r="A240" s="217" t="s">
        <v>328</v>
      </c>
      <c r="B240" s="181">
        <v>0</v>
      </c>
      <c r="C240" s="181">
        <v>754.67</v>
      </c>
      <c r="D240" s="164">
        <v>0</v>
      </c>
      <c r="E240" s="164">
        <v>0</v>
      </c>
      <c r="F240" s="164">
        <v>0</v>
      </c>
      <c r="G240" s="181">
        <v>754.67</v>
      </c>
      <c r="H240" s="181">
        <v>100</v>
      </c>
      <c r="I240" s="182">
        <f t="shared" si="1"/>
        <v>654.67</v>
      </c>
    </row>
    <row r="241" spans="1:9" ht="15.75" customHeight="1">
      <c r="A241" s="218" t="s">
        <v>329</v>
      </c>
      <c r="B241" s="191">
        <v>0</v>
      </c>
      <c r="C241" s="191">
        <v>1729.01</v>
      </c>
      <c r="D241" s="178">
        <v>0</v>
      </c>
      <c r="E241" s="178">
        <v>39152.9</v>
      </c>
      <c r="F241" s="178">
        <v>0</v>
      </c>
      <c r="G241" s="191">
        <f>C241+E241</f>
        <v>40881.91</v>
      </c>
      <c r="H241" s="191">
        <v>20000</v>
      </c>
      <c r="I241" s="192">
        <f t="shared" si="1"/>
        <v>20881.910000000003</v>
      </c>
    </row>
    <row r="242" spans="1:9" ht="15.75" customHeight="1">
      <c r="A242" s="219" t="s">
        <v>330</v>
      </c>
      <c r="B242" s="191">
        <v>0</v>
      </c>
      <c r="C242" s="191">
        <v>0</v>
      </c>
      <c r="D242" s="178">
        <v>0</v>
      </c>
      <c r="E242" s="178">
        <v>65612</v>
      </c>
      <c r="F242" s="178">
        <v>0</v>
      </c>
      <c r="G242" s="191">
        <f>C242+E242</f>
        <v>65612</v>
      </c>
      <c r="H242" s="191">
        <v>51000</v>
      </c>
      <c r="I242" s="192">
        <f t="shared" si="1"/>
        <v>14612</v>
      </c>
    </row>
    <row r="243" spans="1:9" ht="15.75" customHeight="1">
      <c r="A243" s="220" t="s">
        <v>331</v>
      </c>
      <c r="B243" s="181">
        <v>0</v>
      </c>
      <c r="C243" s="181">
        <v>100801.66</v>
      </c>
      <c r="D243" s="164">
        <v>0</v>
      </c>
      <c r="E243" s="164">
        <v>0</v>
      </c>
      <c r="F243" s="164">
        <v>0</v>
      </c>
      <c r="G243" s="191">
        <f>C243+E243</f>
        <v>100801.66</v>
      </c>
      <c r="H243" s="181">
        <v>80078</v>
      </c>
      <c r="I243" s="192">
        <f t="shared" si="1"/>
        <v>20723.660000000003</v>
      </c>
    </row>
    <row r="244" spans="1:9" ht="15.75" customHeight="1">
      <c r="A244" s="220" t="s">
        <v>332</v>
      </c>
      <c r="B244" s="181">
        <v>0</v>
      </c>
      <c r="C244" s="181">
        <v>212414</v>
      </c>
      <c r="D244" s="164">
        <v>0</v>
      </c>
      <c r="E244" s="164">
        <v>21723.34</v>
      </c>
      <c r="F244" s="164">
        <v>0</v>
      </c>
      <c r="G244" s="191">
        <f>C244+E244</f>
        <v>234137.34</v>
      </c>
      <c r="H244" s="181">
        <v>140482</v>
      </c>
      <c r="I244" s="192">
        <f t="shared" si="1"/>
        <v>93655.34</v>
      </c>
    </row>
    <row r="245" spans="1:9" ht="15.75">
      <c r="A245" s="220" t="s">
        <v>333</v>
      </c>
      <c r="B245" s="181">
        <v>122273.52</v>
      </c>
      <c r="C245" s="181">
        <v>0</v>
      </c>
      <c r="D245" s="164">
        <v>0</v>
      </c>
      <c r="E245" s="164">
        <v>1942.26</v>
      </c>
      <c r="F245" s="164">
        <v>0</v>
      </c>
      <c r="G245" s="191">
        <v>0</v>
      </c>
      <c r="H245" s="181">
        <v>0</v>
      </c>
      <c r="I245" s="192">
        <f t="shared" si="1"/>
        <v>0</v>
      </c>
    </row>
    <row r="246" spans="1:9" ht="16.5" thickBot="1">
      <c r="A246" s="221" t="s">
        <v>334</v>
      </c>
      <c r="B246" s="187">
        <v>0</v>
      </c>
      <c r="C246" s="187">
        <v>23727.96</v>
      </c>
      <c r="D246" s="170">
        <v>0</v>
      </c>
      <c r="E246" s="170">
        <v>487800.27</v>
      </c>
      <c r="F246" s="170">
        <v>0</v>
      </c>
      <c r="G246" s="222">
        <f>C246+E246</f>
        <v>511528.23000000004</v>
      </c>
      <c r="H246" s="187">
        <v>100000</v>
      </c>
      <c r="I246" s="223">
        <f t="shared" si="1"/>
        <v>411528.23000000004</v>
      </c>
    </row>
    <row r="247" spans="1:9" ht="13.5" thickTop="1">
      <c r="A247" s="172" t="s">
        <v>309</v>
      </c>
      <c r="B247" s="189"/>
      <c r="C247" s="189"/>
      <c r="D247" s="173"/>
      <c r="E247" s="173"/>
      <c r="F247" s="173"/>
      <c r="G247" s="189"/>
      <c r="H247" s="189"/>
      <c r="I247" s="189"/>
    </row>
    <row r="248" spans="1:9" ht="15.75">
      <c r="A248" s="224"/>
      <c r="B248" s="189"/>
      <c r="C248" s="189"/>
      <c r="D248" s="173"/>
      <c r="E248" s="173"/>
      <c r="F248" s="225"/>
      <c r="G248" s="189"/>
      <c r="H248" s="189"/>
      <c r="I248" s="189"/>
    </row>
    <row r="249" spans="1:9" ht="13.5" thickBot="1">
      <c r="A249" s="66"/>
      <c r="B249" s="66"/>
      <c r="C249" s="66"/>
      <c r="D249" s="66"/>
      <c r="E249" s="66"/>
      <c r="F249" s="66"/>
      <c r="G249" s="66"/>
      <c r="H249" s="66"/>
      <c r="I249" s="66" t="s">
        <v>29</v>
      </c>
    </row>
    <row r="250" spans="1:9" ht="14.25" thickBot="1" thickTop="1">
      <c r="A250" s="151" t="s">
        <v>4</v>
      </c>
      <c r="B250" s="480" t="s">
        <v>119</v>
      </c>
      <c r="C250" s="481"/>
      <c r="D250" s="480" t="s">
        <v>120</v>
      </c>
      <c r="E250" s="482"/>
      <c r="F250" s="481"/>
      <c r="G250" s="151" t="s">
        <v>121</v>
      </c>
      <c r="H250" s="480" t="s">
        <v>122</v>
      </c>
      <c r="I250" s="481"/>
    </row>
    <row r="251" spans="1:9" ht="15.75" customHeight="1" thickTop="1">
      <c r="A251" s="152"/>
      <c r="B251" s="153" t="s">
        <v>77</v>
      </c>
      <c r="C251" s="152" t="s">
        <v>123</v>
      </c>
      <c r="D251" s="152" t="s">
        <v>77</v>
      </c>
      <c r="E251" s="152" t="s">
        <v>124</v>
      </c>
      <c r="F251" s="152" t="s">
        <v>125</v>
      </c>
      <c r="G251" s="152" t="s">
        <v>126</v>
      </c>
      <c r="H251" s="152" t="s">
        <v>15</v>
      </c>
      <c r="I251" s="152" t="s">
        <v>127</v>
      </c>
    </row>
    <row r="252" spans="1:9" ht="15.75" customHeight="1">
      <c r="A252" s="152"/>
      <c r="B252" s="153"/>
      <c r="C252" s="152" t="s">
        <v>128</v>
      </c>
      <c r="D252" s="152"/>
      <c r="E252" s="152" t="s">
        <v>13</v>
      </c>
      <c r="F252" s="154" t="s">
        <v>129</v>
      </c>
      <c r="G252" s="152" t="s">
        <v>130</v>
      </c>
      <c r="H252" s="155" t="s">
        <v>21</v>
      </c>
      <c r="I252" s="155" t="s">
        <v>22</v>
      </c>
    </row>
    <row r="253" spans="1:9" ht="15.75" customHeight="1" thickBot="1">
      <c r="A253" s="174"/>
      <c r="B253" s="174"/>
      <c r="C253" s="174" t="s">
        <v>131</v>
      </c>
      <c r="D253" s="175"/>
      <c r="E253" s="174"/>
      <c r="F253" s="176">
        <v>2005</v>
      </c>
      <c r="G253" s="174"/>
      <c r="H253" s="175"/>
      <c r="I253" s="175"/>
    </row>
    <row r="254" spans="1:9" ht="15.75" customHeight="1" thickTop="1">
      <c r="A254" s="220" t="s">
        <v>335</v>
      </c>
      <c r="B254" s="181">
        <v>0</v>
      </c>
      <c r="C254" s="181">
        <v>44788.4</v>
      </c>
      <c r="D254" s="164">
        <v>0</v>
      </c>
      <c r="E254" s="164">
        <v>70097.5</v>
      </c>
      <c r="F254" s="164">
        <v>0</v>
      </c>
      <c r="G254" s="191">
        <f aca="true" t="shared" si="2" ref="G254:G262">C254+E254</f>
        <v>114885.9</v>
      </c>
      <c r="H254" s="181">
        <v>500</v>
      </c>
      <c r="I254" s="192">
        <f aca="true" t="shared" si="3" ref="I254:I262">G254-H254</f>
        <v>114385.9</v>
      </c>
    </row>
    <row r="255" spans="1:9" ht="15.75" customHeight="1">
      <c r="A255" s="220" t="s">
        <v>336</v>
      </c>
      <c r="B255" s="181">
        <v>0</v>
      </c>
      <c r="C255" s="181">
        <v>103208.7</v>
      </c>
      <c r="D255" s="164">
        <v>0</v>
      </c>
      <c r="E255" s="164">
        <v>103992.2</v>
      </c>
      <c r="F255" s="164">
        <v>0</v>
      </c>
      <c r="G255" s="191">
        <f t="shared" si="2"/>
        <v>207200.9</v>
      </c>
      <c r="H255" s="181">
        <v>50000</v>
      </c>
      <c r="I255" s="192">
        <f t="shared" si="3"/>
        <v>157200.9</v>
      </c>
    </row>
    <row r="256" spans="1:9" ht="15.75" customHeight="1">
      <c r="A256" s="220" t="s">
        <v>337</v>
      </c>
      <c r="B256" s="181">
        <v>0</v>
      </c>
      <c r="C256" s="181">
        <v>187474.47</v>
      </c>
      <c r="D256" s="164">
        <v>0</v>
      </c>
      <c r="E256" s="164">
        <v>0</v>
      </c>
      <c r="F256" s="164">
        <v>0</v>
      </c>
      <c r="G256" s="191">
        <f t="shared" si="2"/>
        <v>187474.47</v>
      </c>
      <c r="H256" s="181">
        <v>1000</v>
      </c>
      <c r="I256" s="192">
        <f t="shared" si="3"/>
        <v>186474.47</v>
      </c>
    </row>
    <row r="257" spans="1:9" ht="15.75" customHeight="1">
      <c r="A257" s="217" t="s">
        <v>338</v>
      </c>
      <c r="B257" s="181">
        <v>0</v>
      </c>
      <c r="C257" s="181">
        <v>0</v>
      </c>
      <c r="D257" s="164">
        <v>0</v>
      </c>
      <c r="E257" s="164">
        <v>81439.1</v>
      </c>
      <c r="F257" s="164">
        <v>0</v>
      </c>
      <c r="G257" s="191">
        <f t="shared" si="2"/>
        <v>81439.1</v>
      </c>
      <c r="H257" s="181">
        <v>60000</v>
      </c>
      <c r="I257" s="192">
        <f t="shared" si="3"/>
        <v>21439.100000000006</v>
      </c>
    </row>
    <row r="258" spans="1:9" ht="15.75" customHeight="1">
      <c r="A258" s="217" t="s">
        <v>339</v>
      </c>
      <c r="B258" s="180">
        <v>0</v>
      </c>
      <c r="C258" s="181">
        <v>18364.47</v>
      </c>
      <c r="D258" s="164">
        <v>0</v>
      </c>
      <c r="E258" s="164">
        <v>240</v>
      </c>
      <c r="F258" s="164">
        <v>0</v>
      </c>
      <c r="G258" s="191">
        <f t="shared" si="2"/>
        <v>18604.47</v>
      </c>
      <c r="H258" s="181">
        <v>14800</v>
      </c>
      <c r="I258" s="192">
        <f t="shared" si="3"/>
        <v>3804.470000000001</v>
      </c>
    </row>
    <row r="259" spans="1:9" ht="15.75" customHeight="1">
      <c r="A259" s="216" t="s">
        <v>340</v>
      </c>
      <c r="B259" s="180">
        <v>0</v>
      </c>
      <c r="C259" s="181">
        <v>34622.82</v>
      </c>
      <c r="D259" s="164">
        <v>0</v>
      </c>
      <c r="E259" s="164">
        <v>0</v>
      </c>
      <c r="F259" s="164">
        <v>0</v>
      </c>
      <c r="G259" s="191">
        <f t="shared" si="2"/>
        <v>34622.82</v>
      </c>
      <c r="H259" s="181">
        <v>27697.97</v>
      </c>
      <c r="I259" s="192">
        <f t="shared" si="3"/>
        <v>6924.8499999999985</v>
      </c>
    </row>
    <row r="260" spans="1:9" ht="15.75" customHeight="1">
      <c r="A260" s="220" t="s">
        <v>341</v>
      </c>
      <c r="B260" s="180">
        <v>0</v>
      </c>
      <c r="C260" s="181">
        <v>179629.11</v>
      </c>
      <c r="D260" s="164">
        <v>0</v>
      </c>
      <c r="E260" s="164">
        <v>0</v>
      </c>
      <c r="F260" s="164">
        <v>0</v>
      </c>
      <c r="G260" s="191">
        <f t="shared" si="2"/>
        <v>179629.11</v>
      </c>
      <c r="H260" s="181">
        <v>35925</v>
      </c>
      <c r="I260" s="192">
        <f t="shared" si="3"/>
        <v>143704.11</v>
      </c>
    </row>
    <row r="261" spans="1:9" ht="15.75" customHeight="1">
      <c r="A261" s="220" t="s">
        <v>342</v>
      </c>
      <c r="B261" s="180">
        <v>0</v>
      </c>
      <c r="C261" s="181">
        <v>0</v>
      </c>
      <c r="D261" s="164">
        <v>0</v>
      </c>
      <c r="E261" s="164">
        <v>3630</v>
      </c>
      <c r="F261" s="164">
        <v>0</v>
      </c>
      <c r="G261" s="191">
        <f t="shared" si="2"/>
        <v>3630</v>
      </c>
      <c r="H261" s="181">
        <v>2900</v>
      </c>
      <c r="I261" s="192">
        <f t="shared" si="3"/>
        <v>730</v>
      </c>
    </row>
    <row r="262" spans="1:9" ht="15.75" customHeight="1">
      <c r="A262" s="226" t="s">
        <v>343</v>
      </c>
      <c r="B262" s="180">
        <v>0</v>
      </c>
      <c r="C262" s="181">
        <v>35055.5</v>
      </c>
      <c r="D262" s="164">
        <v>0</v>
      </c>
      <c r="E262" s="164">
        <v>38199</v>
      </c>
      <c r="F262" s="164">
        <v>0</v>
      </c>
      <c r="G262" s="191">
        <f t="shared" si="2"/>
        <v>73254.5</v>
      </c>
      <c r="H262" s="181">
        <v>40000</v>
      </c>
      <c r="I262" s="192">
        <f t="shared" si="3"/>
        <v>33254.5</v>
      </c>
    </row>
    <row r="263" spans="1:9" ht="15.75" customHeight="1" thickBot="1">
      <c r="A263" s="227" t="s">
        <v>344</v>
      </c>
      <c r="B263" s="186">
        <v>0</v>
      </c>
      <c r="C263" s="170">
        <v>267.14</v>
      </c>
      <c r="D263" s="170">
        <v>0</v>
      </c>
      <c r="E263" s="170">
        <v>0</v>
      </c>
      <c r="F263" s="228">
        <v>0</v>
      </c>
      <c r="G263" s="187">
        <v>267.14</v>
      </c>
      <c r="H263" s="187">
        <v>267.14</v>
      </c>
      <c r="I263" s="188">
        <v>0</v>
      </c>
    </row>
    <row r="264" ht="15.75" customHeight="1" thickTop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 thickBot="1">
      <c r="K280" s="66" t="s">
        <v>29</v>
      </c>
    </row>
    <row r="281" spans="1:11" ht="15.75" customHeight="1" thickBot="1" thickTop="1">
      <c r="A281" s="229" t="s">
        <v>4</v>
      </c>
      <c r="B281" s="483" t="s">
        <v>33</v>
      </c>
      <c r="C281" s="484"/>
      <c r="D281" s="484"/>
      <c r="E281" s="485"/>
      <c r="F281" s="230" t="s">
        <v>48</v>
      </c>
      <c r="G281" s="230" t="s">
        <v>48</v>
      </c>
      <c r="H281" s="231" t="s">
        <v>345</v>
      </c>
      <c r="I281" s="230" t="s">
        <v>48</v>
      </c>
      <c r="J281" s="232" t="s">
        <v>50</v>
      </c>
      <c r="K281" s="230" t="s">
        <v>346</v>
      </c>
    </row>
    <row r="282" spans="1:11" ht="15.75" customHeight="1" thickTop="1">
      <c r="A282" s="73"/>
      <c r="B282" s="233" t="s">
        <v>78</v>
      </c>
      <c r="C282" s="234" t="s">
        <v>102</v>
      </c>
      <c r="D282" s="234" t="s">
        <v>40</v>
      </c>
      <c r="E282" s="235" t="s">
        <v>347</v>
      </c>
      <c r="F282" s="235" t="s">
        <v>348</v>
      </c>
      <c r="G282" s="235" t="s">
        <v>37</v>
      </c>
      <c r="H282" s="236" t="s">
        <v>92</v>
      </c>
      <c r="I282" s="236" t="s">
        <v>349</v>
      </c>
      <c r="J282" s="139" t="s">
        <v>59</v>
      </c>
      <c r="K282" s="235" t="s">
        <v>350</v>
      </c>
    </row>
    <row r="283" spans="1:11" ht="15.75" customHeight="1" thickBot="1">
      <c r="A283" s="237"/>
      <c r="B283" s="233" t="s">
        <v>82</v>
      </c>
      <c r="C283" s="233" t="s">
        <v>104</v>
      </c>
      <c r="D283" s="233" t="s">
        <v>44</v>
      </c>
      <c r="E283" s="235" t="s">
        <v>351</v>
      </c>
      <c r="F283" s="235" t="s">
        <v>352</v>
      </c>
      <c r="G283" s="235" t="s">
        <v>43</v>
      </c>
      <c r="H283" s="236"/>
      <c r="I283" s="233"/>
      <c r="J283" s="139"/>
      <c r="K283" s="235" t="s">
        <v>63</v>
      </c>
    </row>
    <row r="284" spans="1:11" ht="15.75" customHeight="1" thickTop="1">
      <c r="A284" s="157" t="s">
        <v>132</v>
      </c>
      <c r="B284" s="238">
        <v>623665.08</v>
      </c>
      <c r="C284" s="239">
        <v>0</v>
      </c>
      <c r="D284" s="239">
        <v>0</v>
      </c>
      <c r="E284" s="239">
        <v>0</v>
      </c>
      <c r="F284" s="239">
        <v>0</v>
      </c>
      <c r="G284" s="239">
        <v>0</v>
      </c>
      <c r="H284" s="239">
        <v>0</v>
      </c>
      <c r="I284" s="239">
        <v>0</v>
      </c>
      <c r="J284" s="239">
        <v>28184.65</v>
      </c>
      <c r="K284" s="240">
        <f aca="true" t="shared" si="4" ref="K284:K309">SUM(F284:J284)</f>
        <v>28184.65</v>
      </c>
    </row>
    <row r="285" spans="1:11" ht="15.75" customHeight="1">
      <c r="A285" s="162" t="s">
        <v>133</v>
      </c>
      <c r="B285" s="180">
        <v>6559.83</v>
      </c>
      <c r="C285" s="181">
        <v>0</v>
      </c>
      <c r="D285" s="181">
        <v>0</v>
      </c>
      <c r="E285" s="181">
        <v>0</v>
      </c>
      <c r="F285" s="181">
        <v>0</v>
      </c>
      <c r="G285" s="181">
        <v>0</v>
      </c>
      <c r="H285" s="181">
        <v>0</v>
      </c>
      <c r="I285" s="181">
        <v>0</v>
      </c>
      <c r="J285" s="181">
        <v>0</v>
      </c>
      <c r="K285" s="182">
        <f t="shared" si="4"/>
        <v>0</v>
      </c>
    </row>
    <row r="286" spans="1:11" ht="15.75" customHeight="1">
      <c r="A286" s="162" t="s">
        <v>134</v>
      </c>
      <c r="B286" s="180">
        <v>0</v>
      </c>
      <c r="C286" s="181">
        <v>0</v>
      </c>
      <c r="D286" s="181">
        <v>0</v>
      </c>
      <c r="E286" s="181">
        <v>0</v>
      </c>
      <c r="F286" s="181">
        <v>0</v>
      </c>
      <c r="G286" s="181">
        <v>0</v>
      </c>
      <c r="H286" s="181">
        <v>0</v>
      </c>
      <c r="I286" s="181">
        <v>0</v>
      </c>
      <c r="J286" s="181">
        <v>0</v>
      </c>
      <c r="K286" s="182">
        <f t="shared" si="4"/>
        <v>0</v>
      </c>
    </row>
    <row r="287" spans="1:11" ht="15.75" customHeight="1">
      <c r="A287" s="162" t="s">
        <v>135</v>
      </c>
      <c r="B287" s="180">
        <v>159466.02</v>
      </c>
      <c r="C287" s="181">
        <v>0</v>
      </c>
      <c r="D287" s="181">
        <v>0</v>
      </c>
      <c r="E287" s="181">
        <v>0</v>
      </c>
      <c r="F287" s="181">
        <v>0</v>
      </c>
      <c r="G287" s="181">
        <v>0</v>
      </c>
      <c r="H287" s="181">
        <v>0</v>
      </c>
      <c r="I287" s="181">
        <v>0</v>
      </c>
      <c r="J287" s="181">
        <v>0</v>
      </c>
      <c r="K287" s="182">
        <f t="shared" si="4"/>
        <v>0</v>
      </c>
    </row>
    <row r="288" spans="1:11" ht="15.75" customHeight="1">
      <c r="A288" s="162" t="s">
        <v>136</v>
      </c>
      <c r="B288" s="163">
        <v>1530998.25</v>
      </c>
      <c r="C288" s="181">
        <v>0</v>
      </c>
      <c r="D288" s="181">
        <v>0</v>
      </c>
      <c r="E288" s="181">
        <v>0</v>
      </c>
      <c r="F288" s="181">
        <v>0</v>
      </c>
      <c r="G288" s="181">
        <v>0</v>
      </c>
      <c r="H288" s="181">
        <v>0</v>
      </c>
      <c r="I288" s="181">
        <v>0</v>
      </c>
      <c r="J288" s="181">
        <v>0</v>
      </c>
      <c r="K288" s="182">
        <f t="shared" si="4"/>
        <v>0</v>
      </c>
    </row>
    <row r="289" spans="1:11" ht="15.75" customHeight="1">
      <c r="A289" s="167" t="s">
        <v>137</v>
      </c>
      <c r="B289" s="180">
        <v>0</v>
      </c>
      <c r="C289" s="181">
        <v>0</v>
      </c>
      <c r="D289" s="181">
        <v>0</v>
      </c>
      <c r="E289" s="181">
        <v>0</v>
      </c>
      <c r="F289" s="181">
        <v>0</v>
      </c>
      <c r="G289" s="181">
        <v>0</v>
      </c>
      <c r="H289" s="181">
        <v>0</v>
      </c>
      <c r="I289" s="181">
        <v>0</v>
      </c>
      <c r="J289" s="181">
        <v>0</v>
      </c>
      <c r="K289" s="182">
        <f t="shared" si="4"/>
        <v>0</v>
      </c>
    </row>
    <row r="290" spans="1:11" ht="15.75" customHeight="1">
      <c r="A290" s="167" t="s">
        <v>138</v>
      </c>
      <c r="B290" s="180">
        <v>108518.64</v>
      </c>
      <c r="C290" s="181">
        <v>0</v>
      </c>
      <c r="D290" s="181">
        <v>0</v>
      </c>
      <c r="E290" s="181">
        <v>0</v>
      </c>
      <c r="F290" s="181">
        <v>0</v>
      </c>
      <c r="G290" s="181">
        <v>2350</v>
      </c>
      <c r="H290" s="181">
        <v>0</v>
      </c>
      <c r="I290" s="181">
        <v>0</v>
      </c>
      <c r="J290" s="181">
        <v>0</v>
      </c>
      <c r="K290" s="182">
        <f t="shared" si="4"/>
        <v>2350</v>
      </c>
    </row>
    <row r="291" spans="1:11" ht="15.75" customHeight="1">
      <c r="A291" s="167" t="s">
        <v>139</v>
      </c>
      <c r="B291" s="180">
        <v>0</v>
      </c>
      <c r="C291" s="181">
        <v>0</v>
      </c>
      <c r="D291" s="181">
        <v>0</v>
      </c>
      <c r="E291" s="181">
        <v>0</v>
      </c>
      <c r="F291" s="181">
        <v>0</v>
      </c>
      <c r="G291" s="181">
        <v>0</v>
      </c>
      <c r="H291" s="181">
        <v>0</v>
      </c>
      <c r="I291" s="181">
        <v>0</v>
      </c>
      <c r="J291" s="181">
        <v>509.4</v>
      </c>
      <c r="K291" s="182">
        <f t="shared" si="4"/>
        <v>509.4</v>
      </c>
    </row>
    <row r="292" spans="1:11" ht="15.75" customHeight="1">
      <c r="A292" s="167" t="s">
        <v>140</v>
      </c>
      <c r="B292" s="180">
        <v>172861.37</v>
      </c>
      <c r="C292" s="181">
        <v>0</v>
      </c>
      <c r="D292" s="181">
        <v>297934.63</v>
      </c>
      <c r="E292" s="181">
        <v>1000</v>
      </c>
      <c r="F292" s="181">
        <v>0</v>
      </c>
      <c r="G292" s="181">
        <v>267432.19</v>
      </c>
      <c r="H292" s="181">
        <v>-297934.63</v>
      </c>
      <c r="I292" s="181">
        <v>0</v>
      </c>
      <c r="J292" s="181">
        <v>0</v>
      </c>
      <c r="K292" s="182">
        <f t="shared" si="4"/>
        <v>-30502.440000000002</v>
      </c>
    </row>
    <row r="293" spans="1:11" ht="15.75" customHeight="1">
      <c r="A293" s="167" t="s">
        <v>141</v>
      </c>
      <c r="B293" s="180">
        <v>0</v>
      </c>
      <c r="C293" s="181">
        <v>0</v>
      </c>
      <c r="D293" s="181">
        <v>0</v>
      </c>
      <c r="E293" s="181">
        <v>0</v>
      </c>
      <c r="F293" s="181">
        <v>0</v>
      </c>
      <c r="G293" s="181">
        <v>0</v>
      </c>
      <c r="H293" s="181">
        <v>0</v>
      </c>
      <c r="I293" s="181">
        <v>0</v>
      </c>
      <c r="J293" s="181">
        <v>0</v>
      </c>
      <c r="K293" s="182">
        <f t="shared" si="4"/>
        <v>0</v>
      </c>
    </row>
    <row r="294" spans="1:11" ht="15.75" customHeight="1">
      <c r="A294" s="167" t="s">
        <v>142</v>
      </c>
      <c r="B294" s="180">
        <v>2260.42</v>
      </c>
      <c r="C294" s="181">
        <v>0</v>
      </c>
      <c r="D294" s="181">
        <v>0</v>
      </c>
      <c r="E294" s="181">
        <v>0</v>
      </c>
      <c r="F294" s="164">
        <v>0</v>
      </c>
      <c r="G294" s="164">
        <v>600</v>
      </c>
      <c r="H294" s="181">
        <v>0</v>
      </c>
      <c r="I294" s="181">
        <v>0</v>
      </c>
      <c r="J294" s="181">
        <v>267</v>
      </c>
      <c r="K294" s="182">
        <f t="shared" si="4"/>
        <v>867</v>
      </c>
    </row>
    <row r="295" spans="1:11" ht="15.75" customHeight="1">
      <c r="A295" s="167" t="s">
        <v>143</v>
      </c>
      <c r="B295" s="180">
        <v>0</v>
      </c>
      <c r="C295" s="181">
        <v>0</v>
      </c>
      <c r="D295" s="181">
        <v>0</v>
      </c>
      <c r="E295" s="181">
        <v>0</v>
      </c>
      <c r="F295" s="181">
        <v>0</v>
      </c>
      <c r="G295" s="164">
        <v>0</v>
      </c>
      <c r="H295" s="181">
        <v>0</v>
      </c>
      <c r="I295" s="181">
        <v>0</v>
      </c>
      <c r="J295" s="181">
        <v>0</v>
      </c>
      <c r="K295" s="182">
        <f t="shared" si="4"/>
        <v>0</v>
      </c>
    </row>
    <row r="296" spans="1:11" ht="15.75" customHeight="1">
      <c r="A296" s="167" t="s">
        <v>144</v>
      </c>
      <c r="B296" s="180">
        <v>20767.94</v>
      </c>
      <c r="C296" s="181">
        <v>0</v>
      </c>
      <c r="D296" s="181">
        <v>0</v>
      </c>
      <c r="E296" s="181">
        <v>0</v>
      </c>
      <c r="F296" s="181">
        <v>0</v>
      </c>
      <c r="G296" s="164">
        <v>660</v>
      </c>
      <c r="H296" s="181">
        <v>0</v>
      </c>
      <c r="I296" s="181">
        <v>0</v>
      </c>
      <c r="J296" s="181">
        <v>2522.77</v>
      </c>
      <c r="K296" s="182">
        <f t="shared" si="4"/>
        <v>3182.77</v>
      </c>
    </row>
    <row r="297" spans="1:11" ht="15.75" customHeight="1">
      <c r="A297" s="167" t="s">
        <v>145</v>
      </c>
      <c r="B297" s="180">
        <v>49389.17</v>
      </c>
      <c r="C297" s="181">
        <v>0</v>
      </c>
      <c r="D297" s="181">
        <v>0</v>
      </c>
      <c r="E297" s="181">
        <v>0</v>
      </c>
      <c r="F297" s="181">
        <v>0</v>
      </c>
      <c r="G297" s="181">
        <v>0</v>
      </c>
      <c r="H297" s="181">
        <v>0</v>
      </c>
      <c r="I297" s="181">
        <v>0</v>
      </c>
      <c r="J297" s="181">
        <v>65787.3</v>
      </c>
      <c r="K297" s="182">
        <f t="shared" si="4"/>
        <v>65787.3</v>
      </c>
    </row>
    <row r="298" spans="1:11" ht="15.75" customHeight="1">
      <c r="A298" s="167" t="s">
        <v>146</v>
      </c>
      <c r="B298" s="180">
        <v>0</v>
      </c>
      <c r="C298" s="181">
        <v>0</v>
      </c>
      <c r="D298" s="181">
        <v>0</v>
      </c>
      <c r="E298" s="181">
        <v>0</v>
      </c>
      <c r="F298" s="181">
        <v>0</v>
      </c>
      <c r="G298" s="181">
        <v>0</v>
      </c>
      <c r="H298" s="181">
        <v>0</v>
      </c>
      <c r="I298" s="181">
        <v>0</v>
      </c>
      <c r="J298" s="181">
        <v>0</v>
      </c>
      <c r="K298" s="182">
        <f t="shared" si="4"/>
        <v>0</v>
      </c>
    </row>
    <row r="299" spans="1:11" ht="15.75" customHeight="1">
      <c r="A299" s="162" t="s">
        <v>147</v>
      </c>
      <c r="B299" s="180">
        <v>3701.26</v>
      </c>
      <c r="C299" s="181">
        <v>0</v>
      </c>
      <c r="D299" s="181">
        <v>0</v>
      </c>
      <c r="E299" s="181">
        <v>0</v>
      </c>
      <c r="F299" s="181">
        <v>0</v>
      </c>
      <c r="G299" s="181">
        <v>0</v>
      </c>
      <c r="H299" s="181">
        <v>0</v>
      </c>
      <c r="I299" s="181">
        <v>0</v>
      </c>
      <c r="J299" s="181">
        <v>0</v>
      </c>
      <c r="K299" s="182">
        <f t="shared" si="4"/>
        <v>0</v>
      </c>
    </row>
    <row r="300" spans="1:11" ht="15.75" customHeight="1">
      <c r="A300" s="162" t="s">
        <v>148</v>
      </c>
      <c r="B300" s="180">
        <v>6744691.02</v>
      </c>
      <c r="C300" s="181">
        <v>0</v>
      </c>
      <c r="D300" s="181">
        <v>0</v>
      </c>
      <c r="E300" s="181">
        <v>0</v>
      </c>
      <c r="F300" s="181">
        <v>0</v>
      </c>
      <c r="G300" s="181">
        <v>0</v>
      </c>
      <c r="H300" s="181">
        <v>0</v>
      </c>
      <c r="I300" s="181">
        <v>0</v>
      </c>
      <c r="J300" s="181">
        <v>0</v>
      </c>
      <c r="K300" s="182">
        <f t="shared" si="4"/>
        <v>0</v>
      </c>
    </row>
    <row r="301" spans="1:11" ht="15.75" customHeight="1">
      <c r="A301" s="162" t="s">
        <v>149</v>
      </c>
      <c r="B301" s="180">
        <v>410.77</v>
      </c>
      <c r="C301" s="181">
        <v>0</v>
      </c>
      <c r="D301" s="181">
        <v>0</v>
      </c>
      <c r="E301" s="181">
        <v>0</v>
      </c>
      <c r="F301" s="181">
        <v>0</v>
      </c>
      <c r="G301" s="181">
        <v>36</v>
      </c>
      <c r="H301" s="181">
        <v>0</v>
      </c>
      <c r="I301" s="181">
        <v>0</v>
      </c>
      <c r="J301" s="181">
        <v>7312.37</v>
      </c>
      <c r="K301" s="182">
        <f t="shared" si="4"/>
        <v>7348.37</v>
      </c>
    </row>
    <row r="302" spans="1:11" ht="15.75" customHeight="1">
      <c r="A302" s="162" t="s">
        <v>150</v>
      </c>
      <c r="B302" s="180">
        <v>323492.96</v>
      </c>
      <c r="C302" s="181">
        <v>0</v>
      </c>
      <c r="D302" s="181">
        <v>0</v>
      </c>
      <c r="E302" s="181">
        <v>0</v>
      </c>
      <c r="F302" s="181">
        <v>0</v>
      </c>
      <c r="G302" s="181">
        <v>4958.5</v>
      </c>
      <c r="H302" s="181">
        <v>0</v>
      </c>
      <c r="I302" s="181">
        <v>0</v>
      </c>
      <c r="J302" s="181">
        <v>214919.5</v>
      </c>
      <c r="K302" s="182">
        <f t="shared" si="4"/>
        <v>219878</v>
      </c>
    </row>
    <row r="303" spans="1:11" ht="15.75" customHeight="1">
      <c r="A303" s="162" t="s">
        <v>151</v>
      </c>
      <c r="B303" s="180">
        <v>27925.22</v>
      </c>
      <c r="C303" s="181">
        <v>0</v>
      </c>
      <c r="D303" s="181">
        <v>0</v>
      </c>
      <c r="E303" s="181">
        <v>0</v>
      </c>
      <c r="F303" s="181">
        <v>0</v>
      </c>
      <c r="G303" s="181">
        <v>2</v>
      </c>
      <c r="H303" s="181">
        <v>0</v>
      </c>
      <c r="I303" s="181">
        <v>0</v>
      </c>
      <c r="J303" s="181">
        <v>0</v>
      </c>
      <c r="K303" s="182">
        <f t="shared" si="4"/>
        <v>2</v>
      </c>
    </row>
    <row r="304" spans="1:11" ht="15.75" customHeight="1">
      <c r="A304" s="162" t="s">
        <v>152</v>
      </c>
      <c r="B304" s="180">
        <v>0</v>
      </c>
      <c r="C304" s="181">
        <v>0</v>
      </c>
      <c r="D304" s="181">
        <v>0</v>
      </c>
      <c r="E304" s="181">
        <v>0</v>
      </c>
      <c r="F304" s="181">
        <v>0</v>
      </c>
      <c r="G304" s="181">
        <v>50</v>
      </c>
      <c r="H304" s="181">
        <v>0</v>
      </c>
      <c r="I304" s="181">
        <v>0</v>
      </c>
      <c r="J304" s="181">
        <v>0</v>
      </c>
      <c r="K304" s="182">
        <f t="shared" si="4"/>
        <v>50</v>
      </c>
    </row>
    <row r="305" spans="1:11" ht="15.75" customHeight="1">
      <c r="A305" s="162" t="s">
        <v>153</v>
      </c>
      <c r="B305" s="180">
        <v>0</v>
      </c>
      <c r="C305" s="181">
        <v>0</v>
      </c>
      <c r="D305" s="181">
        <v>0</v>
      </c>
      <c r="E305" s="181">
        <v>0</v>
      </c>
      <c r="F305" s="181">
        <v>0</v>
      </c>
      <c r="G305" s="181">
        <v>0</v>
      </c>
      <c r="H305" s="181">
        <v>0</v>
      </c>
      <c r="I305" s="181">
        <v>0</v>
      </c>
      <c r="J305" s="181">
        <v>0</v>
      </c>
      <c r="K305" s="182">
        <f t="shared" si="4"/>
        <v>0</v>
      </c>
    </row>
    <row r="306" spans="1:11" ht="15.75" customHeight="1">
      <c r="A306" s="162" t="s">
        <v>154</v>
      </c>
      <c r="B306" s="180">
        <v>30972</v>
      </c>
      <c r="C306" s="181">
        <v>117121.71</v>
      </c>
      <c r="D306" s="181">
        <v>0</v>
      </c>
      <c r="E306" s="181">
        <v>0</v>
      </c>
      <c r="F306" s="181">
        <v>0</v>
      </c>
      <c r="G306" s="181">
        <v>0</v>
      </c>
      <c r="H306" s="181">
        <v>0</v>
      </c>
      <c r="I306" s="181">
        <v>0</v>
      </c>
      <c r="J306" s="181">
        <v>0</v>
      </c>
      <c r="K306" s="182">
        <f t="shared" si="4"/>
        <v>0</v>
      </c>
    </row>
    <row r="307" spans="1:11" ht="15.75" customHeight="1">
      <c r="A307" s="162" t="s">
        <v>155</v>
      </c>
      <c r="B307" s="180">
        <v>655624.23</v>
      </c>
      <c r="C307" s="181">
        <v>0</v>
      </c>
      <c r="D307" s="181">
        <v>0</v>
      </c>
      <c r="E307" s="181">
        <v>0</v>
      </c>
      <c r="F307" s="181">
        <v>0</v>
      </c>
      <c r="G307" s="181">
        <v>0</v>
      </c>
      <c r="H307" s="181">
        <v>0</v>
      </c>
      <c r="I307" s="181">
        <v>0</v>
      </c>
      <c r="J307" s="181">
        <v>1147</v>
      </c>
      <c r="K307" s="182">
        <f t="shared" si="4"/>
        <v>1147</v>
      </c>
    </row>
    <row r="308" spans="1:11" ht="15.75" customHeight="1">
      <c r="A308" s="162" t="s">
        <v>156</v>
      </c>
      <c r="B308" s="180">
        <v>0</v>
      </c>
      <c r="C308" s="181">
        <v>0</v>
      </c>
      <c r="D308" s="181">
        <v>0</v>
      </c>
      <c r="E308" s="181">
        <v>0</v>
      </c>
      <c r="F308" s="181">
        <v>0</v>
      </c>
      <c r="G308" s="181">
        <v>0</v>
      </c>
      <c r="H308" s="181">
        <v>0</v>
      </c>
      <c r="I308" s="181">
        <v>0</v>
      </c>
      <c r="J308" s="181">
        <v>0</v>
      </c>
      <c r="K308" s="182">
        <f t="shared" si="4"/>
        <v>0</v>
      </c>
    </row>
    <row r="309" spans="1:11" ht="15.75" customHeight="1" thickBot="1">
      <c r="A309" s="168" t="s">
        <v>157</v>
      </c>
      <c r="B309" s="186">
        <v>0</v>
      </c>
      <c r="C309" s="187">
        <v>0</v>
      </c>
      <c r="D309" s="187">
        <v>0</v>
      </c>
      <c r="E309" s="187">
        <v>0</v>
      </c>
      <c r="F309" s="187">
        <v>0</v>
      </c>
      <c r="G309" s="187">
        <v>0</v>
      </c>
      <c r="H309" s="187">
        <v>0</v>
      </c>
      <c r="I309" s="187">
        <v>0</v>
      </c>
      <c r="J309" s="187">
        <v>0</v>
      </c>
      <c r="K309" s="188">
        <f t="shared" si="4"/>
        <v>0</v>
      </c>
    </row>
    <row r="310" spans="1:11" ht="15.75" customHeight="1" thickTop="1">
      <c r="A310" s="172"/>
      <c r="B310" s="189"/>
      <c r="C310" s="189"/>
      <c r="D310" s="189"/>
      <c r="E310" s="189"/>
      <c r="F310" s="241"/>
      <c r="G310" s="241"/>
      <c r="H310" s="241"/>
      <c r="I310" s="241"/>
      <c r="J310" s="241"/>
      <c r="K310" s="241"/>
    </row>
    <row r="311" ht="15.75" customHeight="1" thickBot="1">
      <c r="K311" s="66" t="s">
        <v>29</v>
      </c>
    </row>
    <row r="312" spans="1:11" ht="15.75" customHeight="1" thickBot="1" thickTop="1">
      <c r="A312" s="229" t="s">
        <v>4</v>
      </c>
      <c r="B312" s="483" t="s">
        <v>33</v>
      </c>
      <c r="C312" s="484"/>
      <c r="D312" s="484"/>
      <c r="E312" s="485"/>
      <c r="F312" s="230" t="s">
        <v>48</v>
      </c>
      <c r="G312" s="230" t="s">
        <v>48</v>
      </c>
      <c r="H312" s="231" t="s">
        <v>345</v>
      </c>
      <c r="I312" s="230" t="s">
        <v>48</v>
      </c>
      <c r="J312" s="232" t="s">
        <v>50</v>
      </c>
      <c r="K312" s="230" t="s">
        <v>346</v>
      </c>
    </row>
    <row r="313" spans="1:11" ht="15.75" customHeight="1" thickTop="1">
      <c r="A313" s="73"/>
      <c r="B313" s="233" t="s">
        <v>78</v>
      </c>
      <c r="C313" s="234" t="s">
        <v>102</v>
      </c>
      <c r="D313" s="234" t="s">
        <v>40</v>
      </c>
      <c r="E313" s="235" t="s">
        <v>347</v>
      </c>
      <c r="F313" s="235" t="s">
        <v>348</v>
      </c>
      <c r="G313" s="235" t="s">
        <v>37</v>
      </c>
      <c r="H313" s="236" t="s">
        <v>92</v>
      </c>
      <c r="I313" s="236" t="s">
        <v>349</v>
      </c>
      <c r="J313" s="139" t="s">
        <v>59</v>
      </c>
      <c r="K313" s="235" t="s">
        <v>350</v>
      </c>
    </row>
    <row r="314" spans="1:11" ht="15.75" customHeight="1" thickBot="1">
      <c r="A314" s="242"/>
      <c r="B314" s="243" t="s">
        <v>82</v>
      </c>
      <c r="C314" s="243" t="s">
        <v>104</v>
      </c>
      <c r="D314" s="243" t="s">
        <v>44</v>
      </c>
      <c r="E314" s="244" t="s">
        <v>351</v>
      </c>
      <c r="F314" s="244" t="s">
        <v>352</v>
      </c>
      <c r="G314" s="244" t="s">
        <v>43</v>
      </c>
      <c r="H314" s="245"/>
      <c r="I314" s="243"/>
      <c r="J314" s="246"/>
      <c r="K314" s="244" t="s">
        <v>63</v>
      </c>
    </row>
    <row r="315" spans="1:11" ht="15.75" customHeight="1" thickTop="1">
      <c r="A315" s="157" t="s">
        <v>158</v>
      </c>
      <c r="B315" s="190">
        <v>0</v>
      </c>
      <c r="C315" s="191">
        <v>0</v>
      </c>
      <c r="D315" s="191">
        <v>0</v>
      </c>
      <c r="E315" s="191">
        <v>0</v>
      </c>
      <c r="F315" s="191">
        <v>0</v>
      </c>
      <c r="G315" s="191">
        <v>0</v>
      </c>
      <c r="H315" s="191">
        <v>0</v>
      </c>
      <c r="I315" s="191">
        <v>0</v>
      </c>
      <c r="J315" s="191">
        <v>0</v>
      </c>
      <c r="K315" s="192">
        <f aca="true" t="shared" si="5" ref="K315:K334">SUM(F315:J315)</f>
        <v>0</v>
      </c>
    </row>
    <row r="316" spans="1:11" ht="15.75" customHeight="1">
      <c r="A316" s="162" t="s">
        <v>159</v>
      </c>
      <c r="B316" s="180">
        <v>0</v>
      </c>
      <c r="C316" s="181">
        <v>0</v>
      </c>
      <c r="D316" s="181">
        <v>0</v>
      </c>
      <c r="E316" s="181">
        <v>0</v>
      </c>
      <c r="F316" s="181">
        <v>0</v>
      </c>
      <c r="G316" s="181">
        <v>0</v>
      </c>
      <c r="H316" s="181">
        <v>0</v>
      </c>
      <c r="I316" s="181">
        <v>0</v>
      </c>
      <c r="J316" s="181">
        <v>0</v>
      </c>
      <c r="K316" s="182">
        <f t="shared" si="5"/>
        <v>0</v>
      </c>
    </row>
    <row r="317" spans="1:11" ht="15.75" customHeight="1">
      <c r="A317" s="162" t="s">
        <v>353</v>
      </c>
      <c r="B317" s="180">
        <v>0</v>
      </c>
      <c r="C317" s="181">
        <v>0</v>
      </c>
      <c r="D317" s="181">
        <v>0</v>
      </c>
      <c r="E317" s="181">
        <v>0</v>
      </c>
      <c r="F317" s="181">
        <v>77350</v>
      </c>
      <c r="G317" s="181">
        <v>0</v>
      </c>
      <c r="H317" s="181">
        <v>0</v>
      </c>
      <c r="I317" s="181">
        <v>0</v>
      </c>
      <c r="J317" s="181">
        <v>10541.1</v>
      </c>
      <c r="K317" s="182">
        <f t="shared" si="5"/>
        <v>87891.1</v>
      </c>
    </row>
    <row r="318" spans="1:11" ht="15.75" customHeight="1">
      <c r="A318" s="162" t="s">
        <v>161</v>
      </c>
      <c r="B318" s="180">
        <v>0</v>
      </c>
      <c r="C318" s="181">
        <v>0</v>
      </c>
      <c r="D318" s="181">
        <v>0</v>
      </c>
      <c r="E318" s="181">
        <v>0</v>
      </c>
      <c r="F318" s="181">
        <v>0</v>
      </c>
      <c r="G318" s="181">
        <v>5149</v>
      </c>
      <c r="H318" s="181">
        <v>0</v>
      </c>
      <c r="I318" s="181">
        <v>0</v>
      </c>
      <c r="J318" s="181">
        <v>306798</v>
      </c>
      <c r="K318" s="182">
        <f t="shared" si="5"/>
        <v>311947</v>
      </c>
    </row>
    <row r="319" spans="1:11" ht="15.75" customHeight="1">
      <c r="A319" s="162" t="s">
        <v>354</v>
      </c>
      <c r="B319" s="180">
        <v>0</v>
      </c>
      <c r="C319" s="181">
        <v>0</v>
      </c>
      <c r="D319" s="181">
        <v>0</v>
      </c>
      <c r="E319" s="181">
        <v>0</v>
      </c>
      <c r="F319" s="181">
        <v>0</v>
      </c>
      <c r="G319" s="181">
        <v>0</v>
      </c>
      <c r="H319" s="181">
        <v>0</v>
      </c>
      <c r="I319" s="181">
        <v>0</v>
      </c>
      <c r="J319" s="181">
        <v>0</v>
      </c>
      <c r="K319" s="182">
        <f t="shared" si="5"/>
        <v>0</v>
      </c>
    </row>
    <row r="320" spans="1:11" ht="15.75" customHeight="1">
      <c r="A320" s="162" t="s">
        <v>163</v>
      </c>
      <c r="B320" s="180">
        <v>0</v>
      </c>
      <c r="C320" s="181">
        <v>0</v>
      </c>
      <c r="D320" s="181">
        <v>0</v>
      </c>
      <c r="E320" s="181">
        <v>0</v>
      </c>
      <c r="F320" s="181">
        <v>0</v>
      </c>
      <c r="G320" s="181">
        <v>0</v>
      </c>
      <c r="H320" s="181">
        <v>0</v>
      </c>
      <c r="I320" s="181">
        <v>0</v>
      </c>
      <c r="J320" s="181">
        <v>0</v>
      </c>
      <c r="K320" s="182">
        <f t="shared" si="5"/>
        <v>0</v>
      </c>
    </row>
    <row r="321" spans="1:11" ht="15.75" customHeight="1">
      <c r="A321" s="162" t="s">
        <v>355</v>
      </c>
      <c r="B321" s="180">
        <v>0</v>
      </c>
      <c r="C321" s="181">
        <v>0</v>
      </c>
      <c r="D321" s="181">
        <v>0</v>
      </c>
      <c r="E321" s="181">
        <v>0</v>
      </c>
      <c r="F321" s="181">
        <v>0</v>
      </c>
      <c r="G321" s="181">
        <v>22555.1</v>
      </c>
      <c r="H321" s="181">
        <v>0</v>
      </c>
      <c r="I321" s="181">
        <v>0</v>
      </c>
      <c r="J321" s="181">
        <v>0</v>
      </c>
      <c r="K321" s="182">
        <f t="shared" si="5"/>
        <v>22555.1</v>
      </c>
    </row>
    <row r="322" spans="1:11" ht="15.75" customHeight="1">
      <c r="A322" s="162" t="s">
        <v>356</v>
      </c>
      <c r="B322" s="180">
        <v>4546.84</v>
      </c>
      <c r="C322" s="181">
        <v>0</v>
      </c>
      <c r="D322" s="181">
        <v>0</v>
      </c>
      <c r="E322" s="181">
        <v>0</v>
      </c>
      <c r="F322" s="181">
        <v>0</v>
      </c>
      <c r="G322" s="181">
        <v>0</v>
      </c>
      <c r="H322" s="181">
        <v>0</v>
      </c>
      <c r="I322" s="181">
        <v>0</v>
      </c>
      <c r="J322" s="181">
        <v>800178</v>
      </c>
      <c r="K322" s="182">
        <f t="shared" si="5"/>
        <v>800178</v>
      </c>
    </row>
    <row r="323" spans="1:11" ht="15.75" customHeight="1">
      <c r="A323" s="162" t="s">
        <v>357</v>
      </c>
      <c r="B323" s="180">
        <v>0</v>
      </c>
      <c r="C323" s="181">
        <v>0</v>
      </c>
      <c r="D323" s="181">
        <v>0</v>
      </c>
      <c r="E323" s="181">
        <v>0</v>
      </c>
      <c r="F323" s="181">
        <v>0</v>
      </c>
      <c r="G323" s="181">
        <v>0</v>
      </c>
      <c r="H323" s="181">
        <v>0</v>
      </c>
      <c r="I323" s="181">
        <v>0</v>
      </c>
      <c r="J323" s="181">
        <v>0</v>
      </c>
      <c r="K323" s="182">
        <f t="shared" si="5"/>
        <v>0</v>
      </c>
    </row>
    <row r="324" spans="1:11" ht="15.75" customHeight="1">
      <c r="A324" s="162" t="s">
        <v>358</v>
      </c>
      <c r="B324" s="180">
        <v>0</v>
      </c>
      <c r="C324" s="181">
        <v>0</v>
      </c>
      <c r="D324" s="181">
        <v>0</v>
      </c>
      <c r="E324" s="181">
        <v>0</v>
      </c>
      <c r="F324" s="181">
        <v>0</v>
      </c>
      <c r="G324" s="181">
        <v>686</v>
      </c>
      <c r="H324" s="181">
        <v>0</v>
      </c>
      <c r="I324" s="181">
        <v>0</v>
      </c>
      <c r="J324" s="181">
        <v>0</v>
      </c>
      <c r="K324" s="182">
        <f t="shared" si="5"/>
        <v>686</v>
      </c>
    </row>
    <row r="325" spans="1:11" ht="15.75" customHeight="1">
      <c r="A325" s="162" t="s">
        <v>359</v>
      </c>
      <c r="B325" s="180">
        <v>0</v>
      </c>
      <c r="C325" s="181">
        <v>0</v>
      </c>
      <c r="D325" s="181">
        <v>0</v>
      </c>
      <c r="E325" s="181">
        <v>0</v>
      </c>
      <c r="F325" s="181">
        <v>0</v>
      </c>
      <c r="G325" s="181">
        <v>0</v>
      </c>
      <c r="H325" s="181">
        <v>0</v>
      </c>
      <c r="I325" s="181">
        <v>0</v>
      </c>
      <c r="J325" s="181">
        <v>1401</v>
      </c>
      <c r="K325" s="182">
        <f t="shared" si="5"/>
        <v>1401</v>
      </c>
    </row>
    <row r="326" spans="1:11" ht="15.75" customHeight="1">
      <c r="A326" s="162" t="s">
        <v>360</v>
      </c>
      <c r="B326" s="180">
        <v>0</v>
      </c>
      <c r="C326" s="181">
        <v>0</v>
      </c>
      <c r="D326" s="181">
        <v>0</v>
      </c>
      <c r="E326" s="181">
        <v>0</v>
      </c>
      <c r="F326" s="181">
        <v>0</v>
      </c>
      <c r="G326" s="181">
        <v>0</v>
      </c>
      <c r="H326" s="181">
        <v>0</v>
      </c>
      <c r="I326" s="181">
        <v>0</v>
      </c>
      <c r="J326" s="181">
        <v>0</v>
      </c>
      <c r="K326" s="182">
        <f t="shared" si="5"/>
        <v>0</v>
      </c>
    </row>
    <row r="327" spans="1:11" ht="15.75" customHeight="1">
      <c r="A327" s="162" t="s">
        <v>361</v>
      </c>
      <c r="B327" s="180">
        <v>1006273.24</v>
      </c>
      <c r="C327" s="181">
        <v>25000.96</v>
      </c>
      <c r="D327" s="181">
        <v>0</v>
      </c>
      <c r="E327" s="181">
        <v>0</v>
      </c>
      <c r="F327" s="181">
        <v>0</v>
      </c>
      <c r="G327" s="181">
        <v>5729</v>
      </c>
      <c r="H327" s="181">
        <v>0</v>
      </c>
      <c r="I327" s="181">
        <v>0</v>
      </c>
      <c r="J327" s="181">
        <v>0</v>
      </c>
      <c r="K327" s="182">
        <f t="shared" si="5"/>
        <v>5729</v>
      </c>
    </row>
    <row r="328" spans="1:11" ht="15.75" customHeight="1">
      <c r="A328" s="162" t="s">
        <v>171</v>
      </c>
      <c r="B328" s="180">
        <v>0</v>
      </c>
      <c r="C328" s="181">
        <v>0</v>
      </c>
      <c r="D328" s="181">
        <v>0</v>
      </c>
      <c r="E328" s="181">
        <v>0</v>
      </c>
      <c r="F328" s="181">
        <v>0</v>
      </c>
      <c r="G328" s="181">
        <v>0</v>
      </c>
      <c r="H328" s="181">
        <v>0</v>
      </c>
      <c r="I328" s="181">
        <v>0</v>
      </c>
      <c r="J328" s="181">
        <v>0</v>
      </c>
      <c r="K328" s="182">
        <f t="shared" si="5"/>
        <v>0</v>
      </c>
    </row>
    <row r="329" spans="1:11" ht="15.75" customHeight="1">
      <c r="A329" s="162" t="s">
        <v>172</v>
      </c>
      <c r="B329" s="180">
        <v>0</v>
      </c>
      <c r="C329" s="181">
        <v>0</v>
      </c>
      <c r="D329" s="181">
        <v>0</v>
      </c>
      <c r="E329" s="181">
        <v>0</v>
      </c>
      <c r="F329" s="181">
        <v>0</v>
      </c>
      <c r="G329" s="181">
        <v>0</v>
      </c>
      <c r="H329" s="181">
        <v>0</v>
      </c>
      <c r="I329" s="181">
        <v>0</v>
      </c>
      <c r="J329" s="181">
        <v>0</v>
      </c>
      <c r="K329" s="182">
        <f t="shared" si="5"/>
        <v>0</v>
      </c>
    </row>
    <row r="330" spans="1:11" ht="15.75" customHeight="1">
      <c r="A330" s="162" t="s">
        <v>173</v>
      </c>
      <c r="B330" s="180">
        <v>49341.38</v>
      </c>
      <c r="C330" s="181">
        <v>261196.32</v>
      </c>
      <c r="D330" s="181">
        <v>535006.56</v>
      </c>
      <c r="E330" s="181">
        <v>0</v>
      </c>
      <c r="F330" s="181">
        <v>0</v>
      </c>
      <c r="G330" s="181">
        <v>0</v>
      </c>
      <c r="H330" s="181">
        <v>-535006.56</v>
      </c>
      <c r="I330" s="181">
        <v>0</v>
      </c>
      <c r="J330" s="181">
        <v>0</v>
      </c>
      <c r="K330" s="182">
        <f t="shared" si="5"/>
        <v>-535006.56</v>
      </c>
    </row>
    <row r="331" spans="1:11" ht="15.75" customHeight="1">
      <c r="A331" s="162" t="s">
        <v>174</v>
      </c>
      <c r="B331" s="180">
        <v>37714</v>
      </c>
      <c r="C331" s="181">
        <v>183701.04</v>
      </c>
      <c r="D331" s="181">
        <v>0</v>
      </c>
      <c r="E331" s="181">
        <v>0</v>
      </c>
      <c r="F331" s="181">
        <v>0</v>
      </c>
      <c r="G331" s="181">
        <v>0</v>
      </c>
      <c r="H331" s="181">
        <v>0</v>
      </c>
      <c r="I331" s="181">
        <v>0</v>
      </c>
      <c r="J331" s="181">
        <v>0</v>
      </c>
      <c r="K331" s="182">
        <f t="shared" si="5"/>
        <v>0</v>
      </c>
    </row>
    <row r="332" spans="1:11" ht="15.75" customHeight="1">
      <c r="A332" s="162" t="s">
        <v>175</v>
      </c>
      <c r="B332" s="180">
        <v>67682.22</v>
      </c>
      <c r="C332" s="181">
        <v>122696.94</v>
      </c>
      <c r="D332" s="181">
        <v>0</v>
      </c>
      <c r="E332" s="181">
        <v>0</v>
      </c>
      <c r="F332" s="181">
        <v>0</v>
      </c>
      <c r="G332" s="181">
        <v>0</v>
      </c>
      <c r="H332" s="181">
        <v>0</v>
      </c>
      <c r="I332" s="181">
        <v>0</v>
      </c>
      <c r="J332" s="181">
        <v>0</v>
      </c>
      <c r="K332" s="182">
        <f t="shared" si="5"/>
        <v>0</v>
      </c>
    </row>
    <row r="333" spans="1:11" ht="15.75" customHeight="1">
      <c r="A333" s="162" t="s">
        <v>176</v>
      </c>
      <c r="B333" s="180">
        <v>69075.81</v>
      </c>
      <c r="C333" s="181">
        <v>99941.61</v>
      </c>
      <c r="D333" s="181">
        <v>121449.65</v>
      </c>
      <c r="E333" s="181">
        <v>0</v>
      </c>
      <c r="F333" s="181">
        <v>0</v>
      </c>
      <c r="G333" s="181">
        <v>0</v>
      </c>
      <c r="H333" s="181">
        <v>-121449.65</v>
      </c>
      <c r="I333" s="181">
        <v>0</v>
      </c>
      <c r="J333" s="181">
        <v>0</v>
      </c>
      <c r="K333" s="182">
        <f t="shared" si="5"/>
        <v>-121449.65</v>
      </c>
    </row>
    <row r="334" spans="1:11" ht="15.75" customHeight="1">
      <c r="A334" s="162" t="s">
        <v>177</v>
      </c>
      <c r="B334" s="180">
        <v>0</v>
      </c>
      <c r="C334" s="181">
        <v>0</v>
      </c>
      <c r="D334" s="181">
        <v>0</v>
      </c>
      <c r="E334" s="181">
        <v>0</v>
      </c>
      <c r="F334" s="181">
        <v>0</v>
      </c>
      <c r="G334" s="181">
        <v>48152.5</v>
      </c>
      <c r="H334" s="181">
        <v>0</v>
      </c>
      <c r="I334" s="181">
        <v>0</v>
      </c>
      <c r="J334" s="181">
        <v>0</v>
      </c>
      <c r="K334" s="182">
        <f t="shared" si="5"/>
        <v>48152.5</v>
      </c>
    </row>
    <row r="335" spans="1:11" ht="15.75" customHeight="1">
      <c r="A335" s="162" t="s">
        <v>178</v>
      </c>
      <c r="B335" s="180">
        <v>62166.38</v>
      </c>
      <c r="C335" s="181">
        <v>118283.06</v>
      </c>
      <c r="D335" s="181">
        <v>0</v>
      </c>
      <c r="E335" s="181">
        <v>48762.18</v>
      </c>
      <c r="F335" s="181">
        <v>0</v>
      </c>
      <c r="G335" s="181">
        <v>0</v>
      </c>
      <c r="H335" s="181">
        <v>0</v>
      </c>
      <c r="I335" s="181">
        <v>0</v>
      </c>
      <c r="J335" s="181">
        <v>0</v>
      </c>
      <c r="K335" s="182">
        <v>0</v>
      </c>
    </row>
    <row r="336" spans="1:11" ht="15.75" customHeight="1">
      <c r="A336" s="195" t="s">
        <v>179</v>
      </c>
      <c r="B336" s="190">
        <v>0</v>
      </c>
      <c r="C336" s="191">
        <v>0</v>
      </c>
      <c r="D336" s="191">
        <v>0</v>
      </c>
      <c r="E336" s="191">
        <v>0</v>
      </c>
      <c r="F336" s="191">
        <v>0</v>
      </c>
      <c r="G336" s="191">
        <v>0</v>
      </c>
      <c r="H336" s="191">
        <v>0</v>
      </c>
      <c r="I336" s="191">
        <v>0</v>
      </c>
      <c r="J336" s="191">
        <v>0</v>
      </c>
      <c r="K336" s="192">
        <f>SUM(F336:J336)</f>
        <v>0</v>
      </c>
    </row>
    <row r="337" spans="1:11" ht="15.75" customHeight="1">
      <c r="A337" s="162" t="s">
        <v>180</v>
      </c>
      <c r="B337" s="180">
        <v>2051</v>
      </c>
      <c r="C337" s="181">
        <v>0</v>
      </c>
      <c r="D337" s="181">
        <v>0</v>
      </c>
      <c r="E337" s="181">
        <v>0</v>
      </c>
      <c r="F337" s="181">
        <v>0</v>
      </c>
      <c r="G337" s="181">
        <v>2051</v>
      </c>
      <c r="H337" s="181">
        <v>0</v>
      </c>
      <c r="I337" s="181">
        <v>0</v>
      </c>
      <c r="J337" s="181">
        <v>0</v>
      </c>
      <c r="K337" s="182">
        <f>SUM(F337:J337)</f>
        <v>2051</v>
      </c>
    </row>
    <row r="338" spans="1:11" ht="12.75">
      <c r="A338" s="162" t="s">
        <v>181</v>
      </c>
      <c r="B338" s="180">
        <v>0</v>
      </c>
      <c r="C338" s="181">
        <v>0</v>
      </c>
      <c r="D338" s="181">
        <v>0</v>
      </c>
      <c r="E338" s="181">
        <v>0</v>
      </c>
      <c r="F338" s="181">
        <v>0</v>
      </c>
      <c r="G338" s="181">
        <v>0</v>
      </c>
      <c r="H338" s="181">
        <v>0</v>
      </c>
      <c r="I338" s="181">
        <v>0</v>
      </c>
      <c r="J338" s="181">
        <v>0</v>
      </c>
      <c r="K338" s="182">
        <v>0</v>
      </c>
    </row>
    <row r="339" spans="1:11" ht="15.75" customHeight="1" thickBot="1">
      <c r="A339" s="168" t="s">
        <v>182</v>
      </c>
      <c r="B339" s="186">
        <v>0</v>
      </c>
      <c r="C339" s="187">
        <v>0</v>
      </c>
      <c r="D339" s="187">
        <v>0</v>
      </c>
      <c r="E339" s="187">
        <v>0</v>
      </c>
      <c r="F339" s="187">
        <v>0</v>
      </c>
      <c r="G339" s="187">
        <v>132225</v>
      </c>
      <c r="H339" s="187">
        <v>0</v>
      </c>
      <c r="I339" s="187">
        <v>0</v>
      </c>
      <c r="J339" s="187">
        <v>0</v>
      </c>
      <c r="K339" s="188">
        <f>SUM(G339:J339)</f>
        <v>132225</v>
      </c>
    </row>
    <row r="340" spans="1:11" ht="15.75" customHeight="1" thickTop="1">
      <c r="A340" s="172"/>
      <c r="B340" s="189"/>
      <c r="C340" s="189"/>
      <c r="D340" s="189"/>
      <c r="E340" s="189"/>
      <c r="F340" s="241"/>
      <c r="G340" s="241"/>
      <c r="H340" s="241"/>
      <c r="I340" s="241"/>
      <c r="J340" s="241"/>
      <c r="K340" s="241"/>
    </row>
    <row r="341" spans="1:11" ht="15.75" customHeight="1">
      <c r="A341" s="172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</row>
    <row r="342" ht="15.75" customHeight="1" thickBot="1">
      <c r="K342" s="66" t="s">
        <v>29</v>
      </c>
    </row>
    <row r="343" spans="1:11" ht="15.75" customHeight="1" thickBot="1" thickTop="1">
      <c r="A343" s="229" t="s">
        <v>4</v>
      </c>
      <c r="B343" s="483" t="s">
        <v>33</v>
      </c>
      <c r="C343" s="484"/>
      <c r="D343" s="484"/>
      <c r="E343" s="485"/>
      <c r="F343" s="230" t="s">
        <v>48</v>
      </c>
      <c r="G343" s="230" t="s">
        <v>48</v>
      </c>
      <c r="H343" s="231" t="s">
        <v>345</v>
      </c>
      <c r="I343" s="230" t="s">
        <v>48</v>
      </c>
      <c r="J343" s="232" t="s">
        <v>50</v>
      </c>
      <c r="K343" s="230" t="s">
        <v>346</v>
      </c>
    </row>
    <row r="344" spans="1:11" ht="15.75" customHeight="1" thickTop="1">
      <c r="A344" s="73"/>
      <c r="B344" s="233" t="s">
        <v>78</v>
      </c>
      <c r="C344" s="234" t="s">
        <v>102</v>
      </c>
      <c r="D344" s="234" t="s">
        <v>40</v>
      </c>
      <c r="E344" s="235" t="s">
        <v>347</v>
      </c>
      <c r="F344" s="235" t="s">
        <v>348</v>
      </c>
      <c r="G344" s="235" t="s">
        <v>37</v>
      </c>
      <c r="H344" s="236" t="s">
        <v>92</v>
      </c>
      <c r="I344" s="236" t="s">
        <v>349</v>
      </c>
      <c r="J344" s="139" t="s">
        <v>59</v>
      </c>
      <c r="K344" s="235" t="s">
        <v>350</v>
      </c>
    </row>
    <row r="345" spans="1:11" ht="15.75" customHeight="1" thickBot="1">
      <c r="A345" s="242"/>
      <c r="B345" s="243" t="s">
        <v>82</v>
      </c>
      <c r="C345" s="243" t="s">
        <v>104</v>
      </c>
      <c r="D345" s="243" t="s">
        <v>44</v>
      </c>
      <c r="E345" s="244" t="s">
        <v>351</v>
      </c>
      <c r="F345" s="244" t="s">
        <v>352</v>
      </c>
      <c r="G345" s="244" t="s">
        <v>43</v>
      </c>
      <c r="H345" s="245"/>
      <c r="I345" s="243"/>
      <c r="J345" s="246"/>
      <c r="K345" s="244" t="s">
        <v>63</v>
      </c>
    </row>
    <row r="346" spans="1:11" ht="15.75" customHeight="1" thickTop="1">
      <c r="A346" s="157" t="s">
        <v>183</v>
      </c>
      <c r="B346" s="190">
        <v>44.5</v>
      </c>
      <c r="C346" s="191">
        <v>0</v>
      </c>
      <c r="D346" s="178">
        <v>0</v>
      </c>
      <c r="E346" s="191">
        <v>0</v>
      </c>
      <c r="F346" s="191">
        <v>0</v>
      </c>
      <c r="G346" s="191">
        <v>3850.3</v>
      </c>
      <c r="H346" s="191">
        <v>0</v>
      </c>
      <c r="I346" s="191">
        <v>0</v>
      </c>
      <c r="J346" s="191">
        <v>0</v>
      </c>
      <c r="K346" s="192">
        <f>SUM(F346:J346)</f>
        <v>3850.3</v>
      </c>
    </row>
    <row r="347" spans="1:11" ht="15.75" customHeight="1">
      <c r="A347" s="162" t="s">
        <v>185</v>
      </c>
      <c r="B347" s="180">
        <v>0</v>
      </c>
      <c r="C347" s="181">
        <v>0</v>
      </c>
      <c r="D347" s="164">
        <v>0</v>
      </c>
      <c r="E347" s="181">
        <v>0</v>
      </c>
      <c r="F347" s="181">
        <v>0</v>
      </c>
      <c r="G347" s="164">
        <v>0</v>
      </c>
      <c r="H347" s="181">
        <v>0</v>
      </c>
      <c r="I347" s="181">
        <v>0</v>
      </c>
      <c r="J347" s="181">
        <v>0</v>
      </c>
      <c r="K347" s="182">
        <v>0</v>
      </c>
    </row>
    <row r="348" spans="1:11" ht="15.75" customHeight="1">
      <c r="A348" s="167" t="s">
        <v>186</v>
      </c>
      <c r="B348" s="180">
        <v>0</v>
      </c>
      <c r="C348" s="181">
        <v>0</v>
      </c>
      <c r="D348" s="164">
        <v>0</v>
      </c>
      <c r="E348" s="181">
        <v>0</v>
      </c>
      <c r="F348" s="181">
        <v>0</v>
      </c>
      <c r="G348" s="164">
        <v>174616</v>
      </c>
      <c r="H348" s="181">
        <v>0</v>
      </c>
      <c r="I348" s="181">
        <v>0</v>
      </c>
      <c r="J348" s="181">
        <v>0</v>
      </c>
      <c r="K348" s="182">
        <f>SUM(G348:J348)</f>
        <v>174616</v>
      </c>
    </row>
    <row r="349" spans="1:11" ht="15.75" customHeight="1">
      <c r="A349" s="167" t="s">
        <v>187</v>
      </c>
      <c r="B349" s="180">
        <v>0</v>
      </c>
      <c r="C349" s="181">
        <v>0</v>
      </c>
      <c r="D349" s="164">
        <v>0</v>
      </c>
      <c r="E349" s="164">
        <v>0</v>
      </c>
      <c r="F349" s="164">
        <v>0</v>
      </c>
      <c r="G349" s="164">
        <v>28.83</v>
      </c>
      <c r="H349" s="181">
        <v>0</v>
      </c>
      <c r="I349" s="181">
        <v>0</v>
      </c>
      <c r="J349" s="181">
        <v>0</v>
      </c>
      <c r="K349" s="182">
        <f>SUM(F349:J349)</f>
        <v>28.83</v>
      </c>
    </row>
    <row r="350" spans="1:11" ht="15.75" customHeight="1">
      <c r="A350" s="167" t="s">
        <v>188</v>
      </c>
      <c r="B350" s="180">
        <v>39128.68</v>
      </c>
      <c r="C350" s="181">
        <v>0</v>
      </c>
      <c r="D350" s="164">
        <v>0</v>
      </c>
      <c r="E350" s="164">
        <v>0</v>
      </c>
      <c r="F350" s="164">
        <v>25000</v>
      </c>
      <c r="G350" s="164">
        <v>0</v>
      </c>
      <c r="H350" s="181">
        <v>0</v>
      </c>
      <c r="I350" s="181">
        <v>0</v>
      </c>
      <c r="J350" s="181">
        <v>1134.1</v>
      </c>
      <c r="K350" s="182">
        <f>SUM(F350:J350)</f>
        <v>26134.1</v>
      </c>
    </row>
    <row r="351" spans="1:11" ht="15.75" customHeight="1">
      <c r="A351" s="167" t="s">
        <v>189</v>
      </c>
      <c r="B351" s="180">
        <v>0</v>
      </c>
      <c r="C351" s="181">
        <v>0</v>
      </c>
      <c r="D351" s="164">
        <v>0</v>
      </c>
      <c r="E351" s="164">
        <v>0</v>
      </c>
      <c r="F351" s="164">
        <v>0</v>
      </c>
      <c r="G351" s="164">
        <v>0</v>
      </c>
      <c r="H351" s="181">
        <v>0</v>
      </c>
      <c r="I351" s="181">
        <v>0</v>
      </c>
      <c r="J351" s="181">
        <v>0</v>
      </c>
      <c r="K351" s="182">
        <v>0</v>
      </c>
    </row>
    <row r="352" spans="1:11" ht="15.75" customHeight="1">
      <c r="A352" s="167" t="s">
        <v>190</v>
      </c>
      <c r="B352" s="180">
        <v>0</v>
      </c>
      <c r="C352" s="181">
        <v>0</v>
      </c>
      <c r="D352" s="164">
        <v>0</v>
      </c>
      <c r="E352" s="164">
        <v>0</v>
      </c>
      <c r="F352" s="164">
        <v>0</v>
      </c>
      <c r="G352" s="164">
        <v>192000</v>
      </c>
      <c r="H352" s="181">
        <v>0</v>
      </c>
      <c r="I352" s="181">
        <v>0</v>
      </c>
      <c r="J352" s="181">
        <v>0</v>
      </c>
      <c r="K352" s="182">
        <f>SUM(F352:J352)</f>
        <v>192000</v>
      </c>
    </row>
    <row r="353" spans="1:11" ht="15.75" customHeight="1">
      <c r="A353" s="167" t="s">
        <v>191</v>
      </c>
      <c r="B353" s="180">
        <v>0</v>
      </c>
      <c r="C353" s="181">
        <v>0</v>
      </c>
      <c r="D353" s="164">
        <v>0</v>
      </c>
      <c r="E353" s="164">
        <v>0</v>
      </c>
      <c r="F353" s="164">
        <v>0</v>
      </c>
      <c r="G353" s="164">
        <v>18739.77</v>
      </c>
      <c r="H353" s="181">
        <v>0</v>
      </c>
      <c r="I353" s="181">
        <v>0</v>
      </c>
      <c r="J353" s="181">
        <v>1200</v>
      </c>
      <c r="K353" s="182">
        <f>SUM(F353:J353)</f>
        <v>19939.77</v>
      </c>
    </row>
    <row r="354" spans="1:11" ht="15.75" customHeight="1">
      <c r="A354" s="167" t="s">
        <v>192</v>
      </c>
      <c r="B354" s="180">
        <v>351008.15</v>
      </c>
      <c r="C354" s="181">
        <v>0</v>
      </c>
      <c r="D354" s="164">
        <v>0</v>
      </c>
      <c r="E354" s="164">
        <v>0</v>
      </c>
      <c r="F354" s="164">
        <v>0</v>
      </c>
      <c r="G354" s="164">
        <v>1401</v>
      </c>
      <c r="H354" s="181">
        <v>0</v>
      </c>
      <c r="I354" s="181">
        <v>0</v>
      </c>
      <c r="J354" s="181">
        <v>57778.9</v>
      </c>
      <c r="K354" s="182">
        <f>SUM(G354:J354)</f>
        <v>59179.9</v>
      </c>
    </row>
    <row r="355" spans="1:11" ht="15.75" customHeight="1">
      <c r="A355" s="167" t="s">
        <v>193</v>
      </c>
      <c r="B355" s="180">
        <v>266591.97</v>
      </c>
      <c r="C355" s="181">
        <v>0</v>
      </c>
      <c r="D355" s="164">
        <v>204663.33</v>
      </c>
      <c r="E355" s="164">
        <v>0</v>
      </c>
      <c r="F355" s="164">
        <v>0</v>
      </c>
      <c r="G355" s="164">
        <v>0</v>
      </c>
      <c r="H355" s="181">
        <v>-204663.33</v>
      </c>
      <c r="I355" s="181">
        <v>0</v>
      </c>
      <c r="J355" s="181">
        <v>0</v>
      </c>
      <c r="K355" s="182">
        <f>SUM(G355:J355)</f>
        <v>-204663.33</v>
      </c>
    </row>
    <row r="356" spans="1:11" ht="15.75" customHeight="1">
      <c r="A356" s="167" t="s">
        <v>194</v>
      </c>
      <c r="B356" s="180">
        <v>0</v>
      </c>
      <c r="C356" s="181">
        <v>0</v>
      </c>
      <c r="D356" s="181">
        <v>0</v>
      </c>
      <c r="E356" s="181">
        <v>0</v>
      </c>
      <c r="F356" s="181">
        <v>0</v>
      </c>
      <c r="G356" s="181">
        <v>161052</v>
      </c>
      <c r="H356" s="181">
        <v>0</v>
      </c>
      <c r="I356" s="181">
        <v>0</v>
      </c>
      <c r="J356" s="181">
        <v>0</v>
      </c>
      <c r="K356" s="182">
        <f>SUM(G356:J356)</f>
        <v>161052</v>
      </c>
    </row>
    <row r="357" spans="1:11" ht="15.75" customHeight="1">
      <c r="A357" s="167" t="s">
        <v>195</v>
      </c>
      <c r="B357" s="180">
        <v>3462.5</v>
      </c>
      <c r="C357" s="181">
        <v>17003.35</v>
      </c>
      <c r="D357" s="181">
        <v>0</v>
      </c>
      <c r="E357" s="181">
        <v>0</v>
      </c>
      <c r="F357" s="181">
        <v>0</v>
      </c>
      <c r="G357" s="181">
        <v>0</v>
      </c>
      <c r="H357" s="181">
        <v>0</v>
      </c>
      <c r="I357" s="181">
        <v>0</v>
      </c>
      <c r="J357" s="181">
        <v>3630</v>
      </c>
      <c r="K357" s="182">
        <f aca="true" t="shared" si="6" ref="K357:K371">SUM(F357:J357)</f>
        <v>3630</v>
      </c>
    </row>
    <row r="358" spans="1:11" ht="15.75" customHeight="1">
      <c r="A358" s="167" t="s">
        <v>196</v>
      </c>
      <c r="B358" s="180">
        <v>0</v>
      </c>
      <c r="C358" s="181">
        <v>0</v>
      </c>
      <c r="D358" s="181">
        <v>0</v>
      </c>
      <c r="E358" s="181">
        <v>0</v>
      </c>
      <c r="F358" s="181">
        <v>0</v>
      </c>
      <c r="G358" s="181">
        <v>0</v>
      </c>
      <c r="H358" s="181">
        <v>0</v>
      </c>
      <c r="I358" s="181">
        <v>0</v>
      </c>
      <c r="J358" s="181">
        <v>0</v>
      </c>
      <c r="K358" s="182">
        <f t="shared" si="6"/>
        <v>0</v>
      </c>
    </row>
    <row r="359" spans="1:11" ht="15.75" customHeight="1">
      <c r="A359" s="167" t="s">
        <v>197</v>
      </c>
      <c r="B359" s="180">
        <v>0</v>
      </c>
      <c r="C359" s="181">
        <v>0</v>
      </c>
      <c r="D359" s="181">
        <v>0</v>
      </c>
      <c r="E359" s="181">
        <v>0</v>
      </c>
      <c r="F359" s="181">
        <v>0</v>
      </c>
      <c r="G359" s="181">
        <v>0</v>
      </c>
      <c r="H359" s="181">
        <v>0</v>
      </c>
      <c r="I359" s="181">
        <v>0</v>
      </c>
      <c r="J359" s="181">
        <v>202</v>
      </c>
      <c r="K359" s="182">
        <f t="shared" si="6"/>
        <v>202</v>
      </c>
    </row>
    <row r="360" spans="1:14" ht="15.75" customHeight="1">
      <c r="A360" s="167" t="s">
        <v>198</v>
      </c>
      <c r="B360" s="180">
        <v>0</v>
      </c>
      <c r="C360" s="181">
        <v>0</v>
      </c>
      <c r="D360" s="181">
        <v>0</v>
      </c>
      <c r="E360" s="181">
        <v>0</v>
      </c>
      <c r="F360" s="181">
        <v>0</v>
      </c>
      <c r="G360" s="181">
        <v>11475</v>
      </c>
      <c r="H360" s="181">
        <v>0</v>
      </c>
      <c r="I360" s="181">
        <v>0</v>
      </c>
      <c r="J360" s="181">
        <v>514</v>
      </c>
      <c r="K360" s="182">
        <f t="shared" si="6"/>
        <v>11989</v>
      </c>
      <c r="N360" s="247"/>
    </row>
    <row r="361" spans="1:11" ht="15.75" customHeight="1">
      <c r="A361" s="167" t="s">
        <v>199</v>
      </c>
      <c r="B361" s="180">
        <v>0</v>
      </c>
      <c r="C361" s="181">
        <v>0</v>
      </c>
      <c r="D361" s="181">
        <v>0</v>
      </c>
      <c r="E361" s="181">
        <v>0</v>
      </c>
      <c r="F361" s="181">
        <v>0</v>
      </c>
      <c r="G361" s="181">
        <v>0</v>
      </c>
      <c r="H361" s="181">
        <v>0</v>
      </c>
      <c r="I361" s="181">
        <v>0</v>
      </c>
      <c r="J361" s="181">
        <v>0</v>
      </c>
      <c r="K361" s="182">
        <f t="shared" si="6"/>
        <v>0</v>
      </c>
    </row>
    <row r="362" spans="1:11" ht="15.75" customHeight="1">
      <c r="A362" s="167" t="s">
        <v>200</v>
      </c>
      <c r="B362" s="180">
        <v>1570</v>
      </c>
      <c r="C362" s="181">
        <v>0</v>
      </c>
      <c r="D362" s="181">
        <v>0</v>
      </c>
      <c r="E362" s="181">
        <v>0</v>
      </c>
      <c r="F362" s="181">
        <v>0</v>
      </c>
      <c r="G362" s="181">
        <v>691.59</v>
      </c>
      <c r="H362" s="181">
        <v>0</v>
      </c>
      <c r="I362" s="181">
        <v>0</v>
      </c>
      <c r="J362" s="181">
        <v>941</v>
      </c>
      <c r="K362" s="182">
        <f t="shared" si="6"/>
        <v>1632.5900000000001</v>
      </c>
    </row>
    <row r="363" spans="1:11" ht="15.75" customHeight="1">
      <c r="A363" s="167" t="s">
        <v>201</v>
      </c>
      <c r="B363" s="180">
        <v>12230.29</v>
      </c>
      <c r="C363" s="181">
        <v>0</v>
      </c>
      <c r="D363" s="181">
        <v>0</v>
      </c>
      <c r="E363" s="181">
        <v>0</v>
      </c>
      <c r="F363" s="181">
        <v>0</v>
      </c>
      <c r="G363" s="181">
        <v>0</v>
      </c>
      <c r="H363" s="181">
        <v>0</v>
      </c>
      <c r="I363" s="181">
        <v>0</v>
      </c>
      <c r="J363" s="181">
        <v>0</v>
      </c>
      <c r="K363" s="182">
        <f t="shared" si="6"/>
        <v>0</v>
      </c>
    </row>
    <row r="364" spans="1:11" ht="15.75" customHeight="1">
      <c r="A364" s="167" t="s">
        <v>362</v>
      </c>
      <c r="B364" s="180">
        <v>0</v>
      </c>
      <c r="C364" s="181">
        <v>0</v>
      </c>
      <c r="D364" s="181">
        <v>0</v>
      </c>
      <c r="E364" s="181">
        <v>0</v>
      </c>
      <c r="F364" s="181">
        <v>0</v>
      </c>
      <c r="G364" s="181">
        <v>236480</v>
      </c>
      <c r="H364" s="181">
        <v>0</v>
      </c>
      <c r="I364" s="181">
        <v>0</v>
      </c>
      <c r="J364" s="181">
        <v>0</v>
      </c>
      <c r="K364" s="182">
        <f t="shared" si="6"/>
        <v>236480</v>
      </c>
    </row>
    <row r="365" spans="1:11" ht="15.75" customHeight="1">
      <c r="A365" s="167" t="s">
        <v>203</v>
      </c>
      <c r="B365" s="180">
        <v>9682.8</v>
      </c>
      <c r="C365" s="181">
        <v>0</v>
      </c>
      <c r="D365" s="181">
        <v>0</v>
      </c>
      <c r="E365" s="181">
        <v>0</v>
      </c>
      <c r="F365" s="181">
        <v>0</v>
      </c>
      <c r="G365" s="181">
        <v>304000</v>
      </c>
      <c r="H365" s="181">
        <v>0</v>
      </c>
      <c r="I365" s="181">
        <v>0</v>
      </c>
      <c r="J365" s="181">
        <v>0</v>
      </c>
      <c r="K365" s="182">
        <f t="shared" si="6"/>
        <v>304000</v>
      </c>
    </row>
    <row r="366" spans="1:11" ht="15.75" customHeight="1">
      <c r="A366" s="167" t="s">
        <v>204</v>
      </c>
      <c r="B366" s="180">
        <v>0</v>
      </c>
      <c r="C366" s="181">
        <v>0</v>
      </c>
      <c r="D366" s="181">
        <v>0</v>
      </c>
      <c r="E366" s="181">
        <v>0</v>
      </c>
      <c r="F366" s="181">
        <v>0</v>
      </c>
      <c r="G366" s="181">
        <v>0</v>
      </c>
      <c r="H366" s="181">
        <v>0</v>
      </c>
      <c r="I366" s="181">
        <v>0</v>
      </c>
      <c r="J366" s="181">
        <v>0</v>
      </c>
      <c r="K366" s="182">
        <f t="shared" si="6"/>
        <v>0</v>
      </c>
    </row>
    <row r="367" spans="1:11" ht="15.75" customHeight="1">
      <c r="A367" s="162" t="s">
        <v>206</v>
      </c>
      <c r="B367" s="180">
        <v>0</v>
      </c>
      <c r="C367" s="181">
        <v>0</v>
      </c>
      <c r="D367" s="181">
        <v>0</v>
      </c>
      <c r="E367" s="181">
        <v>0</v>
      </c>
      <c r="F367" s="181">
        <v>0</v>
      </c>
      <c r="G367" s="181">
        <v>32000</v>
      </c>
      <c r="H367" s="181">
        <v>0</v>
      </c>
      <c r="I367" s="181">
        <v>0</v>
      </c>
      <c r="J367" s="181">
        <v>0</v>
      </c>
      <c r="K367" s="182">
        <f t="shared" si="6"/>
        <v>32000</v>
      </c>
    </row>
    <row r="368" spans="1:11" ht="15.75" customHeight="1">
      <c r="A368" s="162" t="s">
        <v>207</v>
      </c>
      <c r="B368" s="180">
        <v>0</v>
      </c>
      <c r="C368" s="181">
        <v>0</v>
      </c>
      <c r="D368" s="181">
        <v>0</v>
      </c>
      <c r="E368" s="181">
        <v>0</v>
      </c>
      <c r="F368" s="181">
        <v>0</v>
      </c>
      <c r="G368" s="181">
        <v>0</v>
      </c>
      <c r="H368" s="181">
        <v>0</v>
      </c>
      <c r="I368" s="181">
        <v>0</v>
      </c>
      <c r="J368" s="181">
        <v>16206</v>
      </c>
      <c r="K368" s="182">
        <f t="shared" si="6"/>
        <v>16206</v>
      </c>
    </row>
    <row r="369" spans="1:11" ht="15.75" customHeight="1">
      <c r="A369" s="162" t="s">
        <v>208</v>
      </c>
      <c r="B369" s="180">
        <v>0</v>
      </c>
      <c r="C369" s="181">
        <v>0</v>
      </c>
      <c r="D369" s="181">
        <v>0</v>
      </c>
      <c r="E369" s="181">
        <v>0</v>
      </c>
      <c r="F369" s="181">
        <v>0</v>
      </c>
      <c r="G369" s="181">
        <v>0</v>
      </c>
      <c r="H369" s="181">
        <v>0</v>
      </c>
      <c r="I369" s="181">
        <v>0</v>
      </c>
      <c r="J369" s="181">
        <v>34.14</v>
      </c>
      <c r="K369" s="182">
        <f t="shared" si="6"/>
        <v>34.14</v>
      </c>
    </row>
    <row r="370" spans="1:11" ht="15.75" customHeight="1">
      <c r="A370" s="162" t="s">
        <v>209</v>
      </c>
      <c r="B370" s="180">
        <v>0</v>
      </c>
      <c r="C370" s="181">
        <v>0</v>
      </c>
      <c r="D370" s="181">
        <v>0</v>
      </c>
      <c r="E370" s="181">
        <v>0</v>
      </c>
      <c r="F370" s="181">
        <v>0</v>
      </c>
      <c r="G370" s="181">
        <v>128000</v>
      </c>
      <c r="H370" s="181">
        <v>0</v>
      </c>
      <c r="I370" s="181">
        <v>0</v>
      </c>
      <c r="J370" s="181">
        <v>0</v>
      </c>
      <c r="K370" s="182">
        <f t="shared" si="6"/>
        <v>128000</v>
      </c>
    </row>
    <row r="371" spans="1:11" ht="15.75" customHeight="1" thickBot="1">
      <c r="A371" s="168" t="s">
        <v>210</v>
      </c>
      <c r="B371" s="186">
        <v>0</v>
      </c>
      <c r="C371" s="187">
        <v>0</v>
      </c>
      <c r="D371" s="187">
        <v>0</v>
      </c>
      <c r="E371" s="187">
        <v>0</v>
      </c>
      <c r="F371" s="187">
        <v>0</v>
      </c>
      <c r="G371" s="187">
        <v>1183.65</v>
      </c>
      <c r="H371" s="187">
        <v>0</v>
      </c>
      <c r="I371" s="187">
        <v>0</v>
      </c>
      <c r="J371" s="187">
        <v>0</v>
      </c>
      <c r="K371" s="188">
        <f t="shared" si="6"/>
        <v>1183.65</v>
      </c>
    </row>
    <row r="372" spans="1:11" ht="15.75" customHeight="1" thickTop="1">
      <c r="A372" s="172"/>
      <c r="B372" s="189"/>
      <c r="C372" s="189"/>
      <c r="D372" s="189"/>
      <c r="E372" s="189"/>
      <c r="F372" s="241"/>
      <c r="G372" s="241"/>
      <c r="H372" s="241"/>
      <c r="I372" s="241"/>
      <c r="J372" s="241"/>
      <c r="K372" s="241"/>
    </row>
    <row r="373" ht="15.75" customHeight="1" thickBot="1">
      <c r="K373" s="66" t="s">
        <v>29</v>
      </c>
    </row>
    <row r="374" spans="1:11" ht="15.75" customHeight="1" thickBot="1" thickTop="1">
      <c r="A374" s="229" t="s">
        <v>4</v>
      </c>
      <c r="B374" s="483" t="s">
        <v>33</v>
      </c>
      <c r="C374" s="484"/>
      <c r="D374" s="484"/>
      <c r="E374" s="485"/>
      <c r="F374" s="230" t="s">
        <v>48</v>
      </c>
      <c r="G374" s="230" t="s">
        <v>48</v>
      </c>
      <c r="H374" s="231" t="s">
        <v>345</v>
      </c>
      <c r="I374" s="230" t="s">
        <v>48</v>
      </c>
      <c r="J374" s="232" t="s">
        <v>50</v>
      </c>
      <c r="K374" s="230" t="s">
        <v>346</v>
      </c>
    </row>
    <row r="375" spans="1:11" ht="15.75" customHeight="1" thickTop="1">
      <c r="A375" s="73"/>
      <c r="B375" s="233" t="s">
        <v>78</v>
      </c>
      <c r="C375" s="234" t="s">
        <v>102</v>
      </c>
      <c r="D375" s="234" t="s">
        <v>40</v>
      </c>
      <c r="E375" s="235" t="s">
        <v>347</v>
      </c>
      <c r="F375" s="235" t="s">
        <v>348</v>
      </c>
      <c r="G375" s="235" t="s">
        <v>37</v>
      </c>
      <c r="H375" s="236" t="s">
        <v>92</v>
      </c>
      <c r="I375" s="236" t="s">
        <v>349</v>
      </c>
      <c r="J375" s="139" t="s">
        <v>59</v>
      </c>
      <c r="K375" s="235" t="s">
        <v>350</v>
      </c>
    </row>
    <row r="376" spans="1:11" ht="15.75" customHeight="1" thickBot="1">
      <c r="A376" s="242"/>
      <c r="B376" s="243" t="s">
        <v>82</v>
      </c>
      <c r="C376" s="243" t="s">
        <v>104</v>
      </c>
      <c r="D376" s="243" t="s">
        <v>44</v>
      </c>
      <c r="E376" s="248" t="s">
        <v>351</v>
      </c>
      <c r="F376" s="244" t="s">
        <v>352</v>
      </c>
      <c r="G376" s="244" t="s">
        <v>43</v>
      </c>
      <c r="H376" s="245"/>
      <c r="I376" s="243"/>
      <c r="J376" s="246"/>
      <c r="K376" s="244" t="s">
        <v>63</v>
      </c>
    </row>
    <row r="377" spans="1:11" ht="15.75" customHeight="1" thickTop="1">
      <c r="A377" s="157" t="s">
        <v>211</v>
      </c>
      <c r="B377" s="180">
        <v>0</v>
      </c>
      <c r="C377" s="181">
        <v>0</v>
      </c>
      <c r="D377" s="181">
        <v>0</v>
      </c>
      <c r="E377" s="181">
        <v>0</v>
      </c>
      <c r="F377" s="181">
        <v>0</v>
      </c>
      <c r="G377" s="181">
        <v>56032</v>
      </c>
      <c r="H377" s="181">
        <v>0</v>
      </c>
      <c r="I377" s="181">
        <v>0</v>
      </c>
      <c r="J377" s="181">
        <v>9</v>
      </c>
      <c r="K377" s="182">
        <v>56041</v>
      </c>
    </row>
    <row r="378" spans="1:11" ht="15.75" customHeight="1">
      <c r="A378" s="162" t="s">
        <v>212</v>
      </c>
      <c r="B378" s="180">
        <v>169070.81</v>
      </c>
      <c r="C378" s="181">
        <v>220769.09</v>
      </c>
      <c r="D378" s="181">
        <v>0</v>
      </c>
      <c r="E378" s="181">
        <v>0</v>
      </c>
      <c r="F378" s="181">
        <v>0</v>
      </c>
      <c r="G378" s="181">
        <v>263898</v>
      </c>
      <c r="H378" s="181">
        <v>0</v>
      </c>
      <c r="I378" s="181">
        <v>0</v>
      </c>
      <c r="J378" s="181">
        <v>586.1</v>
      </c>
      <c r="K378" s="182">
        <f>SUM(F378:J378)</f>
        <v>264484.1</v>
      </c>
    </row>
    <row r="379" spans="1:11" ht="15.75" customHeight="1">
      <c r="A379" s="162" t="s">
        <v>213</v>
      </c>
      <c r="B379" s="180">
        <v>18109.13</v>
      </c>
      <c r="C379" s="181">
        <v>0</v>
      </c>
      <c r="D379" s="181">
        <v>0</v>
      </c>
      <c r="E379" s="181">
        <v>0</v>
      </c>
      <c r="F379" s="181">
        <v>0</v>
      </c>
      <c r="G379" s="181">
        <v>0</v>
      </c>
      <c r="H379" s="181">
        <v>0</v>
      </c>
      <c r="I379" s="181">
        <v>0</v>
      </c>
      <c r="J379" s="181">
        <v>1094</v>
      </c>
      <c r="K379" s="182">
        <f>SUM(F379:J379)</f>
        <v>1094</v>
      </c>
    </row>
    <row r="380" spans="1:11" ht="15.75" customHeight="1">
      <c r="A380" s="162" t="s">
        <v>214</v>
      </c>
      <c r="B380" s="180">
        <v>0</v>
      </c>
      <c r="C380" s="181">
        <v>0</v>
      </c>
      <c r="D380" s="181">
        <v>0</v>
      </c>
      <c r="E380" s="181">
        <v>0</v>
      </c>
      <c r="F380" s="181">
        <v>0</v>
      </c>
      <c r="G380" s="181">
        <v>5525</v>
      </c>
      <c r="H380" s="181">
        <v>0</v>
      </c>
      <c r="I380" s="181">
        <v>0</v>
      </c>
      <c r="J380" s="181">
        <v>15</v>
      </c>
      <c r="K380" s="182">
        <f>SUM(F380:J380)</f>
        <v>5540</v>
      </c>
    </row>
    <row r="381" spans="1:11" ht="15.75" customHeight="1">
      <c r="A381" s="162" t="s">
        <v>215</v>
      </c>
      <c r="B381" s="180">
        <v>0</v>
      </c>
      <c r="C381" s="181">
        <v>0</v>
      </c>
      <c r="D381" s="181">
        <v>0</v>
      </c>
      <c r="E381" s="181">
        <v>0</v>
      </c>
      <c r="F381" s="181">
        <v>0</v>
      </c>
      <c r="G381" s="181">
        <v>0</v>
      </c>
      <c r="H381" s="181">
        <v>0</v>
      </c>
      <c r="I381" s="181">
        <v>0</v>
      </c>
      <c r="J381" s="181">
        <v>0</v>
      </c>
      <c r="K381" s="182">
        <v>0</v>
      </c>
    </row>
    <row r="382" spans="1:11" ht="15.75" customHeight="1">
      <c r="A382" s="162" t="s">
        <v>216</v>
      </c>
      <c r="B382" s="180">
        <v>0</v>
      </c>
      <c r="C382" s="181">
        <v>0</v>
      </c>
      <c r="D382" s="181">
        <v>32224.94</v>
      </c>
      <c r="E382" s="181">
        <v>0</v>
      </c>
      <c r="F382" s="181">
        <v>0</v>
      </c>
      <c r="G382" s="181">
        <v>0</v>
      </c>
      <c r="H382" s="181">
        <v>-32224.94</v>
      </c>
      <c r="I382" s="181">
        <v>0</v>
      </c>
      <c r="J382" s="181">
        <v>0</v>
      </c>
      <c r="K382" s="182">
        <f>SUM(F382:J382)</f>
        <v>-32224.94</v>
      </c>
    </row>
    <row r="383" spans="1:11" ht="15.75" customHeight="1">
      <c r="A383" s="162" t="s">
        <v>217</v>
      </c>
      <c r="B383" s="180">
        <v>1608.74</v>
      </c>
      <c r="C383" s="181">
        <v>0</v>
      </c>
      <c r="D383" s="181">
        <v>0</v>
      </c>
      <c r="E383" s="181">
        <v>0</v>
      </c>
      <c r="F383" s="181">
        <v>0</v>
      </c>
      <c r="G383" s="181">
        <v>0</v>
      </c>
      <c r="H383" s="181">
        <v>0</v>
      </c>
      <c r="I383" s="181">
        <v>0</v>
      </c>
      <c r="J383" s="181">
        <v>0</v>
      </c>
      <c r="K383" s="182">
        <f>SUM(F383:J383)</f>
        <v>0</v>
      </c>
    </row>
    <row r="384" spans="1:11" ht="15.75" customHeight="1">
      <c r="A384" s="162" t="s">
        <v>218</v>
      </c>
      <c r="B384" s="180">
        <v>0</v>
      </c>
      <c r="C384" s="181">
        <v>0</v>
      </c>
      <c r="D384" s="181">
        <v>0</v>
      </c>
      <c r="E384" s="181">
        <v>0</v>
      </c>
      <c r="F384" s="181">
        <v>0</v>
      </c>
      <c r="G384" s="181">
        <v>0</v>
      </c>
      <c r="H384" s="181">
        <v>0</v>
      </c>
      <c r="I384" s="181">
        <v>0</v>
      </c>
      <c r="J384" s="181">
        <v>0</v>
      </c>
      <c r="K384" s="182">
        <v>0</v>
      </c>
    </row>
    <row r="385" spans="1:11" ht="15.75" customHeight="1">
      <c r="A385" s="162" t="s">
        <v>219</v>
      </c>
      <c r="B385" s="180">
        <v>0</v>
      </c>
      <c r="C385" s="181">
        <v>0</v>
      </c>
      <c r="D385" s="181">
        <v>0</v>
      </c>
      <c r="E385" s="181">
        <v>0</v>
      </c>
      <c r="F385" s="181">
        <v>0</v>
      </c>
      <c r="G385" s="181">
        <v>0</v>
      </c>
      <c r="H385" s="181">
        <v>0</v>
      </c>
      <c r="I385" s="181">
        <v>0</v>
      </c>
      <c r="J385" s="181">
        <v>0</v>
      </c>
      <c r="K385" s="182">
        <v>0</v>
      </c>
    </row>
    <row r="386" spans="1:11" ht="15.75" customHeight="1">
      <c r="A386" s="162" t="s">
        <v>220</v>
      </c>
      <c r="B386" s="180">
        <v>0</v>
      </c>
      <c r="C386" s="181">
        <v>0</v>
      </c>
      <c r="D386" s="181">
        <v>70450.18</v>
      </c>
      <c r="E386" s="181">
        <v>0</v>
      </c>
      <c r="F386" s="181">
        <v>0</v>
      </c>
      <c r="G386" s="181">
        <v>163324.71</v>
      </c>
      <c r="H386" s="181">
        <v>-70450.18</v>
      </c>
      <c r="I386" s="181">
        <v>0</v>
      </c>
      <c r="J386" s="181">
        <v>0</v>
      </c>
      <c r="K386" s="182">
        <f>SUM(F386:J386)</f>
        <v>92874.53</v>
      </c>
    </row>
    <row r="387" spans="1:11" ht="15.75" customHeight="1">
      <c r="A387" s="162" t="s">
        <v>221</v>
      </c>
      <c r="B387" s="180">
        <v>0</v>
      </c>
      <c r="C387" s="181">
        <v>0</v>
      </c>
      <c r="D387" s="181">
        <v>0</v>
      </c>
      <c r="E387" s="181">
        <v>0</v>
      </c>
      <c r="F387" s="181">
        <v>0</v>
      </c>
      <c r="G387" s="181">
        <v>0</v>
      </c>
      <c r="H387" s="181">
        <v>0</v>
      </c>
      <c r="I387" s="181">
        <v>0</v>
      </c>
      <c r="J387" s="181">
        <v>0</v>
      </c>
      <c r="K387" s="182">
        <v>0</v>
      </c>
    </row>
    <row r="388" spans="1:11" ht="15.75" customHeight="1">
      <c r="A388" s="195" t="s">
        <v>363</v>
      </c>
      <c r="B388" s="190">
        <v>0</v>
      </c>
      <c r="C388" s="191">
        <v>0</v>
      </c>
      <c r="D388" s="191">
        <v>0</v>
      </c>
      <c r="E388" s="191">
        <v>0</v>
      </c>
      <c r="F388" s="191">
        <v>0</v>
      </c>
      <c r="G388" s="191">
        <v>3438.28</v>
      </c>
      <c r="H388" s="191">
        <v>0</v>
      </c>
      <c r="I388" s="191">
        <v>0</v>
      </c>
      <c r="J388" s="191">
        <v>0</v>
      </c>
      <c r="K388" s="192">
        <v>3438.28</v>
      </c>
    </row>
    <row r="389" spans="1:11" ht="15.75" customHeight="1">
      <c r="A389" s="162" t="s">
        <v>364</v>
      </c>
      <c r="B389" s="180">
        <v>0</v>
      </c>
      <c r="C389" s="181">
        <v>0</v>
      </c>
      <c r="D389" s="181">
        <v>0</v>
      </c>
      <c r="E389" s="181">
        <v>0</v>
      </c>
      <c r="F389" s="181">
        <v>0</v>
      </c>
      <c r="G389" s="181">
        <v>55080</v>
      </c>
      <c r="H389" s="181">
        <v>0</v>
      </c>
      <c r="I389" s="181">
        <v>0</v>
      </c>
      <c r="J389" s="181">
        <v>0</v>
      </c>
      <c r="K389" s="182">
        <v>55080</v>
      </c>
    </row>
    <row r="390" spans="1:11" ht="15.75" customHeight="1">
      <c r="A390" s="162" t="s">
        <v>365</v>
      </c>
      <c r="B390" s="180">
        <v>0</v>
      </c>
      <c r="C390" s="181">
        <v>0</v>
      </c>
      <c r="D390" s="181">
        <v>0</v>
      </c>
      <c r="E390" s="181">
        <v>0</v>
      </c>
      <c r="F390" s="181">
        <v>0</v>
      </c>
      <c r="G390" s="181">
        <v>0</v>
      </c>
      <c r="H390" s="181">
        <v>0</v>
      </c>
      <c r="I390" s="181">
        <v>0</v>
      </c>
      <c r="J390" s="181">
        <v>0</v>
      </c>
      <c r="K390" s="182">
        <v>0</v>
      </c>
    </row>
    <row r="391" spans="1:11" ht="15.75" customHeight="1">
      <c r="A391" s="162" t="s">
        <v>366</v>
      </c>
      <c r="B391" s="180">
        <v>0</v>
      </c>
      <c r="C391" s="181">
        <v>0</v>
      </c>
      <c r="D391" s="181">
        <v>0</v>
      </c>
      <c r="E391" s="181">
        <v>0</v>
      </c>
      <c r="F391" s="181">
        <v>0</v>
      </c>
      <c r="G391" s="181">
        <v>0</v>
      </c>
      <c r="H391" s="181">
        <v>0</v>
      </c>
      <c r="I391" s="181">
        <v>0</v>
      </c>
      <c r="J391" s="181">
        <v>0</v>
      </c>
      <c r="K391" s="182">
        <v>0</v>
      </c>
    </row>
    <row r="392" spans="1:11" ht="15.75" customHeight="1">
      <c r="A392" s="162" t="s">
        <v>367</v>
      </c>
      <c r="B392" s="163">
        <v>0</v>
      </c>
      <c r="C392" s="164">
        <v>0</v>
      </c>
      <c r="D392" s="164">
        <v>0</v>
      </c>
      <c r="E392" s="181">
        <v>0</v>
      </c>
      <c r="F392" s="181">
        <v>0</v>
      </c>
      <c r="G392" s="181">
        <v>0</v>
      </c>
      <c r="H392" s="181">
        <v>0</v>
      </c>
      <c r="I392" s="181">
        <v>0</v>
      </c>
      <c r="J392" s="181">
        <v>0</v>
      </c>
      <c r="K392" s="182">
        <v>0</v>
      </c>
    </row>
    <row r="393" spans="1:11" ht="15.75" customHeight="1">
      <c r="A393" s="162" t="s">
        <v>368</v>
      </c>
      <c r="B393" s="180">
        <v>0</v>
      </c>
      <c r="C393" s="181">
        <v>0</v>
      </c>
      <c r="D393" s="164">
        <v>0</v>
      </c>
      <c r="E393" s="164">
        <v>0</v>
      </c>
      <c r="F393" s="164">
        <v>0</v>
      </c>
      <c r="G393" s="164">
        <v>71523.75</v>
      </c>
      <c r="H393" s="181">
        <v>0</v>
      </c>
      <c r="I393" s="181">
        <v>0</v>
      </c>
      <c r="J393" s="181">
        <v>0</v>
      </c>
      <c r="K393" s="182">
        <v>71523.75</v>
      </c>
    </row>
    <row r="394" spans="1:11" ht="15.75" customHeight="1">
      <c r="A394" s="167" t="s">
        <v>369</v>
      </c>
      <c r="B394" s="180">
        <v>0</v>
      </c>
      <c r="C394" s="181">
        <v>0</v>
      </c>
      <c r="D394" s="164">
        <v>0</v>
      </c>
      <c r="E394" s="164">
        <v>0</v>
      </c>
      <c r="F394" s="164">
        <v>0</v>
      </c>
      <c r="G394" s="164">
        <v>0</v>
      </c>
      <c r="H394" s="181">
        <v>0</v>
      </c>
      <c r="I394" s="181">
        <v>0</v>
      </c>
      <c r="J394" s="181">
        <v>0</v>
      </c>
      <c r="K394" s="182">
        <v>0</v>
      </c>
    </row>
    <row r="395" spans="1:11" ht="15.75" customHeight="1">
      <c r="A395" s="167" t="s">
        <v>370</v>
      </c>
      <c r="B395" s="180">
        <v>0</v>
      </c>
      <c r="C395" s="181">
        <v>0</v>
      </c>
      <c r="D395" s="164">
        <v>0</v>
      </c>
      <c r="E395" s="164">
        <v>0</v>
      </c>
      <c r="F395" s="164">
        <v>0</v>
      </c>
      <c r="G395" s="164">
        <v>0</v>
      </c>
      <c r="H395" s="181">
        <v>0</v>
      </c>
      <c r="I395" s="181">
        <v>0</v>
      </c>
      <c r="J395" s="181">
        <v>0</v>
      </c>
      <c r="K395" s="182">
        <v>0</v>
      </c>
    </row>
    <row r="396" spans="1:11" ht="15.75" customHeight="1">
      <c r="A396" s="167" t="s">
        <v>371</v>
      </c>
      <c r="B396" s="180">
        <v>0</v>
      </c>
      <c r="C396" s="181">
        <v>0</v>
      </c>
      <c r="D396" s="164">
        <v>0</v>
      </c>
      <c r="E396" s="164">
        <v>0</v>
      </c>
      <c r="F396" s="164">
        <v>0</v>
      </c>
      <c r="G396" s="164">
        <v>0</v>
      </c>
      <c r="H396" s="181">
        <v>0</v>
      </c>
      <c r="I396" s="181">
        <v>0</v>
      </c>
      <c r="J396" s="181">
        <v>0</v>
      </c>
      <c r="K396" s="182">
        <v>0</v>
      </c>
    </row>
    <row r="397" spans="1:11" ht="15.75" customHeight="1">
      <c r="A397" s="249" t="s">
        <v>231</v>
      </c>
      <c r="B397" s="180">
        <v>0</v>
      </c>
      <c r="C397" s="181">
        <v>0</v>
      </c>
      <c r="D397" s="164">
        <v>0</v>
      </c>
      <c r="E397" s="164">
        <v>0</v>
      </c>
      <c r="F397" s="164">
        <v>0</v>
      </c>
      <c r="G397" s="164">
        <v>13</v>
      </c>
      <c r="H397" s="181">
        <v>0</v>
      </c>
      <c r="I397" s="181">
        <v>0</v>
      </c>
      <c r="J397" s="181">
        <v>0</v>
      </c>
      <c r="K397" s="182">
        <v>13</v>
      </c>
    </row>
    <row r="398" spans="1:11" ht="15.75" customHeight="1">
      <c r="A398" s="167" t="s">
        <v>372</v>
      </c>
      <c r="B398" s="180">
        <v>0</v>
      </c>
      <c r="C398" s="181">
        <v>0</v>
      </c>
      <c r="D398" s="164">
        <v>0</v>
      </c>
      <c r="E398" s="164">
        <v>0</v>
      </c>
      <c r="F398" s="164">
        <v>0</v>
      </c>
      <c r="G398" s="164">
        <v>0</v>
      </c>
      <c r="H398" s="181">
        <v>0</v>
      </c>
      <c r="I398" s="181">
        <v>0</v>
      </c>
      <c r="J398" s="181">
        <v>0</v>
      </c>
      <c r="K398" s="182">
        <v>0</v>
      </c>
    </row>
    <row r="399" spans="1:11" ht="15.75" customHeight="1">
      <c r="A399" s="167" t="s">
        <v>373</v>
      </c>
      <c r="B399" s="180">
        <v>0</v>
      </c>
      <c r="C399" s="181">
        <v>0</v>
      </c>
      <c r="D399" s="164">
        <v>0</v>
      </c>
      <c r="E399" s="164">
        <v>0</v>
      </c>
      <c r="F399" s="164">
        <v>0</v>
      </c>
      <c r="G399" s="164">
        <v>0</v>
      </c>
      <c r="H399" s="181">
        <v>0</v>
      </c>
      <c r="I399" s="181">
        <v>0</v>
      </c>
      <c r="J399" s="181">
        <v>1453.15</v>
      </c>
      <c r="K399" s="182">
        <v>1453.15</v>
      </c>
    </row>
    <row r="400" spans="1:11" ht="15.75" customHeight="1">
      <c r="A400" s="167" t="s">
        <v>374</v>
      </c>
      <c r="B400" s="180">
        <v>0</v>
      </c>
      <c r="C400" s="181">
        <v>0</v>
      </c>
      <c r="D400" s="164">
        <v>0</v>
      </c>
      <c r="E400" s="164">
        <v>0</v>
      </c>
      <c r="F400" s="164">
        <v>0</v>
      </c>
      <c r="G400" s="164">
        <v>0</v>
      </c>
      <c r="H400" s="181">
        <v>0</v>
      </c>
      <c r="I400" s="181">
        <v>0</v>
      </c>
      <c r="J400" s="181">
        <v>0</v>
      </c>
      <c r="K400" s="182">
        <v>0</v>
      </c>
    </row>
    <row r="401" spans="1:11" ht="15.75" customHeight="1">
      <c r="A401" s="167" t="s">
        <v>375</v>
      </c>
      <c r="B401" s="180">
        <v>0</v>
      </c>
      <c r="C401" s="181">
        <v>0</v>
      </c>
      <c r="D401" s="164">
        <v>0</v>
      </c>
      <c r="E401" s="164">
        <v>0</v>
      </c>
      <c r="F401" s="164">
        <v>0</v>
      </c>
      <c r="G401" s="164">
        <v>0</v>
      </c>
      <c r="H401" s="181">
        <v>0</v>
      </c>
      <c r="I401" s="181">
        <v>0</v>
      </c>
      <c r="J401" s="181">
        <v>0</v>
      </c>
      <c r="K401" s="182">
        <v>0</v>
      </c>
    </row>
    <row r="402" spans="1:11" ht="15.75" customHeight="1" thickBot="1">
      <c r="A402" s="194" t="s">
        <v>236</v>
      </c>
      <c r="B402" s="186">
        <v>0</v>
      </c>
      <c r="C402" s="187">
        <v>0</v>
      </c>
      <c r="D402" s="187">
        <v>0</v>
      </c>
      <c r="E402" s="187">
        <v>0</v>
      </c>
      <c r="F402" s="187">
        <v>0</v>
      </c>
      <c r="G402" s="187">
        <v>0</v>
      </c>
      <c r="H402" s="187">
        <v>0</v>
      </c>
      <c r="I402" s="187">
        <v>0</v>
      </c>
      <c r="J402" s="187">
        <v>0</v>
      </c>
      <c r="K402" s="188">
        <v>0</v>
      </c>
    </row>
    <row r="403" spans="1:11" ht="15.75" customHeight="1" thickTop="1">
      <c r="A403" s="196"/>
      <c r="B403" s="189"/>
      <c r="C403" s="189"/>
      <c r="D403" s="189"/>
      <c r="E403" s="189"/>
      <c r="F403" s="241"/>
      <c r="G403" s="241"/>
      <c r="H403" s="241"/>
      <c r="I403" s="241"/>
      <c r="J403" s="241"/>
      <c r="K403" s="241"/>
    </row>
    <row r="404" ht="15.75" customHeight="1" thickBot="1">
      <c r="K404" s="66"/>
    </row>
    <row r="405" spans="1:11" ht="15.75" customHeight="1" thickBot="1" thickTop="1">
      <c r="A405" s="229" t="s">
        <v>4</v>
      </c>
      <c r="B405" s="483" t="s">
        <v>33</v>
      </c>
      <c r="C405" s="484"/>
      <c r="D405" s="484"/>
      <c r="E405" s="485"/>
      <c r="F405" s="230" t="s">
        <v>48</v>
      </c>
      <c r="G405" s="230" t="s">
        <v>48</v>
      </c>
      <c r="H405" s="231" t="s">
        <v>345</v>
      </c>
      <c r="I405" s="230" t="s">
        <v>48</v>
      </c>
      <c r="J405" s="232" t="s">
        <v>50</v>
      </c>
      <c r="K405" s="230" t="s">
        <v>346</v>
      </c>
    </row>
    <row r="406" spans="1:11" ht="15.75" customHeight="1" thickTop="1">
      <c r="A406" s="73"/>
      <c r="B406" s="233" t="s">
        <v>78</v>
      </c>
      <c r="C406" s="234" t="s">
        <v>102</v>
      </c>
      <c r="D406" s="234" t="s">
        <v>40</v>
      </c>
      <c r="E406" s="235" t="s">
        <v>347</v>
      </c>
      <c r="F406" s="235" t="s">
        <v>348</v>
      </c>
      <c r="G406" s="235" t="s">
        <v>37</v>
      </c>
      <c r="H406" s="236" t="s">
        <v>92</v>
      </c>
      <c r="I406" s="236" t="s">
        <v>349</v>
      </c>
      <c r="J406" s="139" t="s">
        <v>59</v>
      </c>
      <c r="K406" s="235" t="s">
        <v>350</v>
      </c>
    </row>
    <row r="407" spans="1:11" ht="15.75" customHeight="1" thickBot="1">
      <c r="A407" s="242"/>
      <c r="B407" s="243" t="s">
        <v>82</v>
      </c>
      <c r="C407" s="243" t="s">
        <v>104</v>
      </c>
      <c r="D407" s="243" t="s">
        <v>44</v>
      </c>
      <c r="E407" s="248" t="s">
        <v>351</v>
      </c>
      <c r="F407" s="244" t="s">
        <v>352</v>
      </c>
      <c r="G407" s="244" t="s">
        <v>43</v>
      </c>
      <c r="H407" s="245"/>
      <c r="I407" s="243"/>
      <c r="J407" s="246"/>
      <c r="K407" s="244" t="s">
        <v>63</v>
      </c>
    </row>
    <row r="408" spans="1:11" ht="15.75" customHeight="1" thickTop="1">
      <c r="A408" s="250" t="s">
        <v>376</v>
      </c>
      <c r="B408" s="180">
        <v>0</v>
      </c>
      <c r="C408" s="181">
        <v>0</v>
      </c>
      <c r="D408" s="181">
        <v>0</v>
      </c>
      <c r="E408" s="181">
        <v>0</v>
      </c>
      <c r="F408" s="181">
        <v>0</v>
      </c>
      <c r="G408" s="181">
        <v>0</v>
      </c>
      <c r="H408" s="181">
        <v>0</v>
      </c>
      <c r="I408" s="181">
        <v>0</v>
      </c>
      <c r="J408" s="181">
        <v>0</v>
      </c>
      <c r="K408" s="182">
        <v>0</v>
      </c>
    </row>
    <row r="409" spans="1:11" ht="15.75" customHeight="1">
      <c r="A409" s="167" t="s">
        <v>377</v>
      </c>
      <c r="B409" s="180">
        <v>0</v>
      </c>
      <c r="C409" s="181">
        <v>0</v>
      </c>
      <c r="D409" s="181">
        <v>0</v>
      </c>
      <c r="E409" s="181">
        <v>0</v>
      </c>
      <c r="F409" s="181">
        <v>0</v>
      </c>
      <c r="G409" s="181">
        <v>0</v>
      </c>
      <c r="H409" s="181">
        <v>0</v>
      </c>
      <c r="I409" s="181">
        <v>0</v>
      </c>
      <c r="J409" s="181">
        <v>0</v>
      </c>
      <c r="K409" s="182">
        <v>0</v>
      </c>
    </row>
    <row r="410" spans="1:11" ht="15.75" customHeight="1">
      <c r="A410" s="167" t="s">
        <v>378</v>
      </c>
      <c r="B410" s="180">
        <v>0</v>
      </c>
      <c r="C410" s="181">
        <v>0</v>
      </c>
      <c r="D410" s="181">
        <v>0</v>
      </c>
      <c r="E410" s="181">
        <v>0</v>
      </c>
      <c r="F410" s="181">
        <v>0</v>
      </c>
      <c r="G410" s="181">
        <v>22889.57</v>
      </c>
      <c r="H410" s="181">
        <v>0</v>
      </c>
      <c r="I410" s="181">
        <v>0</v>
      </c>
      <c r="J410" s="181">
        <v>0</v>
      </c>
      <c r="K410" s="182">
        <v>22889.57</v>
      </c>
    </row>
    <row r="411" spans="1:11" ht="15.75" customHeight="1">
      <c r="A411" s="167" t="s">
        <v>240</v>
      </c>
      <c r="B411" s="180">
        <v>0</v>
      </c>
      <c r="C411" s="181">
        <v>0</v>
      </c>
      <c r="D411" s="181">
        <v>0</v>
      </c>
      <c r="E411" s="181">
        <v>0</v>
      </c>
      <c r="F411" s="181">
        <v>0</v>
      </c>
      <c r="G411" s="181">
        <v>48589</v>
      </c>
      <c r="H411" s="181">
        <v>0</v>
      </c>
      <c r="I411" s="181">
        <v>0</v>
      </c>
      <c r="J411" s="181">
        <v>0</v>
      </c>
      <c r="K411" s="182">
        <v>48589</v>
      </c>
    </row>
    <row r="412" spans="1:11" ht="15.75" customHeight="1">
      <c r="A412" s="249" t="s">
        <v>379</v>
      </c>
      <c r="B412" s="180">
        <v>0</v>
      </c>
      <c r="C412" s="181">
        <v>602.67</v>
      </c>
      <c r="D412" s="181">
        <v>26796.5</v>
      </c>
      <c r="E412" s="181">
        <v>0</v>
      </c>
      <c r="F412" s="181">
        <v>0</v>
      </c>
      <c r="G412" s="181">
        <v>0</v>
      </c>
      <c r="H412" s="181">
        <v>-26796.5</v>
      </c>
      <c r="I412" s="181">
        <v>0</v>
      </c>
      <c r="J412" s="181">
        <v>0</v>
      </c>
      <c r="K412" s="182">
        <v>-26796.5</v>
      </c>
    </row>
    <row r="413" spans="1:11" ht="15.75" customHeight="1">
      <c r="A413" s="167" t="s">
        <v>380</v>
      </c>
      <c r="B413" s="180">
        <v>117272.02</v>
      </c>
      <c r="C413" s="181">
        <v>0</v>
      </c>
      <c r="D413" s="181">
        <v>0</v>
      </c>
      <c r="E413" s="181">
        <v>0</v>
      </c>
      <c r="F413" s="181">
        <v>0</v>
      </c>
      <c r="G413" s="181">
        <v>0</v>
      </c>
      <c r="H413" s="181">
        <v>0</v>
      </c>
      <c r="I413" s="181">
        <v>0</v>
      </c>
      <c r="J413" s="181">
        <v>28.2</v>
      </c>
      <c r="K413" s="182">
        <v>28.2</v>
      </c>
    </row>
    <row r="414" spans="1:11" ht="15.75" customHeight="1">
      <c r="A414" s="167" t="s">
        <v>381</v>
      </c>
      <c r="B414" s="180">
        <v>0</v>
      </c>
      <c r="C414" s="181">
        <v>0</v>
      </c>
      <c r="D414" s="181">
        <v>0</v>
      </c>
      <c r="E414" s="181">
        <v>0</v>
      </c>
      <c r="F414" s="181">
        <v>0</v>
      </c>
      <c r="G414" s="181">
        <v>0</v>
      </c>
      <c r="H414" s="181">
        <v>0</v>
      </c>
      <c r="I414" s="181">
        <v>0</v>
      </c>
      <c r="J414" s="181">
        <v>0</v>
      </c>
      <c r="K414" s="182">
        <v>0</v>
      </c>
    </row>
    <row r="415" spans="1:11" ht="15.75" customHeight="1">
      <c r="A415" s="167" t="s">
        <v>382</v>
      </c>
      <c r="B415" s="180">
        <v>0</v>
      </c>
      <c r="C415" s="181">
        <v>0</v>
      </c>
      <c r="D415" s="181">
        <v>0</v>
      </c>
      <c r="E415" s="181">
        <v>0</v>
      </c>
      <c r="F415" s="181">
        <v>0</v>
      </c>
      <c r="G415" s="181">
        <v>0</v>
      </c>
      <c r="H415" s="181">
        <v>0</v>
      </c>
      <c r="I415" s="181">
        <v>0</v>
      </c>
      <c r="J415" s="181">
        <v>0</v>
      </c>
      <c r="K415" s="182">
        <v>0</v>
      </c>
    </row>
    <row r="416" spans="1:11" ht="15.75" customHeight="1">
      <c r="A416" s="167" t="s">
        <v>383</v>
      </c>
      <c r="B416" s="180">
        <v>0</v>
      </c>
      <c r="C416" s="181">
        <v>0</v>
      </c>
      <c r="D416" s="181">
        <v>0</v>
      </c>
      <c r="E416" s="181">
        <v>0</v>
      </c>
      <c r="F416" s="181">
        <v>0</v>
      </c>
      <c r="G416" s="181">
        <v>0</v>
      </c>
      <c r="H416" s="181">
        <v>0</v>
      </c>
      <c r="I416" s="181">
        <v>0</v>
      </c>
      <c r="J416" s="181">
        <v>0</v>
      </c>
      <c r="K416" s="182">
        <v>0</v>
      </c>
    </row>
    <row r="417" spans="1:11" ht="15.75" customHeight="1">
      <c r="A417" s="167" t="s">
        <v>384</v>
      </c>
      <c r="B417" s="180">
        <v>0</v>
      </c>
      <c r="C417" s="181">
        <v>0</v>
      </c>
      <c r="D417" s="181">
        <v>0</v>
      </c>
      <c r="E417" s="181">
        <v>0</v>
      </c>
      <c r="F417" s="181">
        <v>0</v>
      </c>
      <c r="G417" s="181">
        <v>0</v>
      </c>
      <c r="H417" s="181">
        <v>0</v>
      </c>
      <c r="I417" s="181">
        <v>0</v>
      </c>
      <c r="J417" s="181">
        <v>742</v>
      </c>
      <c r="K417" s="182">
        <v>742</v>
      </c>
    </row>
    <row r="418" spans="1:11" ht="15.75" customHeight="1">
      <c r="A418" s="162" t="s">
        <v>385</v>
      </c>
      <c r="B418" s="180">
        <v>0</v>
      </c>
      <c r="C418" s="181">
        <v>0</v>
      </c>
      <c r="D418" s="181">
        <v>0</v>
      </c>
      <c r="E418" s="181">
        <v>0</v>
      </c>
      <c r="F418" s="181">
        <v>0</v>
      </c>
      <c r="G418" s="181">
        <v>0</v>
      </c>
      <c r="H418" s="181">
        <v>0</v>
      </c>
      <c r="I418" s="181">
        <v>0</v>
      </c>
      <c r="J418" s="181">
        <v>0</v>
      </c>
      <c r="K418" s="182">
        <v>0</v>
      </c>
    </row>
    <row r="419" spans="1:11" ht="15.75" customHeight="1">
      <c r="A419" s="162" t="s">
        <v>386</v>
      </c>
      <c r="B419" s="180">
        <v>0</v>
      </c>
      <c r="C419" s="181">
        <v>0</v>
      </c>
      <c r="D419" s="181">
        <v>0</v>
      </c>
      <c r="E419" s="181">
        <v>0</v>
      </c>
      <c r="F419" s="181">
        <v>0</v>
      </c>
      <c r="G419" s="181">
        <v>0</v>
      </c>
      <c r="H419" s="181">
        <v>0</v>
      </c>
      <c r="I419" s="181">
        <v>0</v>
      </c>
      <c r="J419" s="181">
        <v>0</v>
      </c>
      <c r="K419" s="182">
        <v>0</v>
      </c>
    </row>
    <row r="420" spans="1:11" ht="15.75" customHeight="1">
      <c r="A420" s="251" t="s">
        <v>387</v>
      </c>
      <c r="B420" s="180">
        <v>0</v>
      </c>
      <c r="C420" s="181">
        <v>0</v>
      </c>
      <c r="D420" s="181">
        <v>0</v>
      </c>
      <c r="E420" s="181">
        <v>0</v>
      </c>
      <c r="F420" s="181">
        <v>0</v>
      </c>
      <c r="G420" s="181">
        <v>0</v>
      </c>
      <c r="H420" s="181">
        <v>0</v>
      </c>
      <c r="I420" s="181">
        <v>0</v>
      </c>
      <c r="J420" s="181">
        <v>0</v>
      </c>
      <c r="K420" s="182">
        <v>0</v>
      </c>
    </row>
    <row r="421" spans="1:11" ht="15.75" customHeight="1">
      <c r="A421" s="162" t="s">
        <v>250</v>
      </c>
      <c r="B421" s="180">
        <v>0</v>
      </c>
      <c r="C421" s="181">
        <v>0</v>
      </c>
      <c r="D421" s="181">
        <v>0</v>
      </c>
      <c r="E421" s="181">
        <v>0</v>
      </c>
      <c r="F421" s="181">
        <v>0</v>
      </c>
      <c r="G421" s="181">
        <v>2003</v>
      </c>
      <c r="H421" s="181">
        <v>0</v>
      </c>
      <c r="I421" s="181">
        <v>0</v>
      </c>
      <c r="J421" s="181">
        <v>0</v>
      </c>
      <c r="K421" s="182">
        <v>2003</v>
      </c>
    </row>
    <row r="422" spans="1:11" ht="15.75" customHeight="1">
      <c r="A422" s="162" t="s">
        <v>388</v>
      </c>
      <c r="B422" s="180">
        <v>0</v>
      </c>
      <c r="C422" s="181">
        <v>0</v>
      </c>
      <c r="D422" s="181">
        <v>0</v>
      </c>
      <c r="E422" s="181">
        <v>0</v>
      </c>
      <c r="F422" s="181">
        <v>0</v>
      </c>
      <c r="G422" s="181">
        <v>0</v>
      </c>
      <c r="H422" s="181">
        <v>0</v>
      </c>
      <c r="I422" s="181">
        <v>0</v>
      </c>
      <c r="J422" s="181">
        <v>388</v>
      </c>
      <c r="K422" s="182">
        <v>388</v>
      </c>
    </row>
    <row r="423" spans="1:11" ht="15.75" customHeight="1">
      <c r="A423" s="162" t="s">
        <v>389</v>
      </c>
      <c r="B423" s="180">
        <v>0</v>
      </c>
      <c r="C423" s="181">
        <v>0</v>
      </c>
      <c r="D423" s="181">
        <v>0</v>
      </c>
      <c r="E423" s="181">
        <v>0</v>
      </c>
      <c r="F423" s="181">
        <v>0</v>
      </c>
      <c r="G423" s="181">
        <v>0</v>
      </c>
      <c r="H423" s="181">
        <v>0</v>
      </c>
      <c r="I423" s="181">
        <v>0</v>
      </c>
      <c r="J423" s="181">
        <v>0</v>
      </c>
      <c r="K423" s="182">
        <v>0</v>
      </c>
    </row>
    <row r="424" spans="1:11" ht="15.75" customHeight="1">
      <c r="A424" s="162" t="s">
        <v>390</v>
      </c>
      <c r="B424" s="180">
        <v>0</v>
      </c>
      <c r="C424" s="181">
        <v>0</v>
      </c>
      <c r="D424" s="181">
        <v>0</v>
      </c>
      <c r="E424" s="181">
        <v>0</v>
      </c>
      <c r="F424" s="181">
        <v>0</v>
      </c>
      <c r="G424" s="181">
        <v>125</v>
      </c>
      <c r="H424" s="181">
        <v>0</v>
      </c>
      <c r="I424" s="181">
        <v>0</v>
      </c>
      <c r="J424" s="181">
        <v>0</v>
      </c>
      <c r="K424" s="182">
        <v>125</v>
      </c>
    </row>
    <row r="425" spans="1:11" ht="15.75" customHeight="1">
      <c r="A425" s="162" t="s">
        <v>391</v>
      </c>
      <c r="B425" s="180">
        <v>0</v>
      </c>
      <c r="C425" s="181">
        <v>0</v>
      </c>
      <c r="D425" s="181">
        <v>0</v>
      </c>
      <c r="E425" s="181">
        <v>0</v>
      </c>
      <c r="F425" s="181">
        <v>0</v>
      </c>
      <c r="G425" s="181">
        <v>0</v>
      </c>
      <c r="H425" s="181">
        <v>0</v>
      </c>
      <c r="I425" s="181">
        <v>0</v>
      </c>
      <c r="J425" s="181">
        <v>0</v>
      </c>
      <c r="K425" s="182">
        <v>0</v>
      </c>
    </row>
    <row r="426" spans="1:11" ht="15.75" customHeight="1">
      <c r="A426" s="162" t="s">
        <v>392</v>
      </c>
      <c r="B426" s="180">
        <v>0</v>
      </c>
      <c r="C426" s="181">
        <v>0</v>
      </c>
      <c r="D426" s="181">
        <v>0</v>
      </c>
      <c r="E426" s="181">
        <v>0</v>
      </c>
      <c r="F426" s="181">
        <v>0</v>
      </c>
      <c r="G426" s="181">
        <v>0</v>
      </c>
      <c r="H426" s="181">
        <v>0</v>
      </c>
      <c r="I426" s="181">
        <v>0</v>
      </c>
      <c r="J426" s="181">
        <v>0</v>
      </c>
      <c r="K426" s="182">
        <v>0</v>
      </c>
    </row>
    <row r="427" spans="1:11" ht="15.75" customHeight="1">
      <c r="A427" s="162" t="s">
        <v>393</v>
      </c>
      <c r="B427" s="180">
        <v>0</v>
      </c>
      <c r="C427" s="181">
        <v>0</v>
      </c>
      <c r="D427" s="181">
        <v>0</v>
      </c>
      <c r="E427" s="181">
        <v>0</v>
      </c>
      <c r="F427" s="181">
        <v>0</v>
      </c>
      <c r="G427" s="181">
        <v>0</v>
      </c>
      <c r="H427" s="181">
        <v>0</v>
      </c>
      <c r="I427" s="181">
        <v>0</v>
      </c>
      <c r="J427" s="181">
        <v>0</v>
      </c>
      <c r="K427" s="182">
        <v>0</v>
      </c>
    </row>
    <row r="428" spans="1:11" ht="15.75" customHeight="1">
      <c r="A428" s="162" t="s">
        <v>394</v>
      </c>
      <c r="B428" s="180">
        <v>0</v>
      </c>
      <c r="C428" s="181">
        <v>0</v>
      </c>
      <c r="D428" s="181">
        <v>0</v>
      </c>
      <c r="E428" s="181">
        <v>0</v>
      </c>
      <c r="F428" s="181">
        <v>0</v>
      </c>
      <c r="G428" s="181">
        <v>0</v>
      </c>
      <c r="H428" s="181">
        <v>0</v>
      </c>
      <c r="I428" s="181">
        <v>0</v>
      </c>
      <c r="J428" s="181">
        <v>0</v>
      </c>
      <c r="K428" s="182">
        <v>0</v>
      </c>
    </row>
    <row r="429" spans="1:11" ht="15.75" customHeight="1">
      <c r="A429" s="162" t="s">
        <v>395</v>
      </c>
      <c r="B429" s="180">
        <v>0</v>
      </c>
      <c r="C429" s="181">
        <v>0</v>
      </c>
      <c r="D429" s="181">
        <v>0</v>
      </c>
      <c r="E429" s="181">
        <v>0</v>
      </c>
      <c r="F429" s="181">
        <v>0</v>
      </c>
      <c r="G429" s="181">
        <v>23931</v>
      </c>
      <c r="H429" s="181">
        <v>0</v>
      </c>
      <c r="I429" s="181">
        <v>0</v>
      </c>
      <c r="J429" s="181">
        <v>0</v>
      </c>
      <c r="K429" s="182">
        <v>23931</v>
      </c>
    </row>
    <row r="430" spans="1:11" ht="15.75" customHeight="1">
      <c r="A430" s="162" t="s">
        <v>259</v>
      </c>
      <c r="B430" s="180">
        <v>0</v>
      </c>
      <c r="C430" s="181">
        <v>0</v>
      </c>
      <c r="D430" s="181">
        <v>0</v>
      </c>
      <c r="E430" s="181">
        <v>0</v>
      </c>
      <c r="F430" s="181">
        <v>0</v>
      </c>
      <c r="G430" s="181">
        <v>0</v>
      </c>
      <c r="H430" s="181">
        <v>0</v>
      </c>
      <c r="I430" s="181">
        <v>0</v>
      </c>
      <c r="J430" s="181">
        <v>0</v>
      </c>
      <c r="K430" s="182">
        <v>0</v>
      </c>
    </row>
    <row r="431" spans="1:11" ht="15.75" customHeight="1">
      <c r="A431" s="162" t="s">
        <v>260</v>
      </c>
      <c r="B431" s="180">
        <v>0</v>
      </c>
      <c r="C431" s="181">
        <v>0</v>
      </c>
      <c r="D431" s="181">
        <v>0</v>
      </c>
      <c r="E431" s="181">
        <v>0</v>
      </c>
      <c r="F431" s="181">
        <v>0</v>
      </c>
      <c r="G431" s="181">
        <v>0</v>
      </c>
      <c r="H431" s="181">
        <v>0</v>
      </c>
      <c r="I431" s="181">
        <v>0</v>
      </c>
      <c r="J431" s="181">
        <v>0</v>
      </c>
      <c r="K431" s="182">
        <v>0</v>
      </c>
    </row>
    <row r="432" spans="1:11" ht="15.75" customHeight="1">
      <c r="A432" s="162" t="s">
        <v>396</v>
      </c>
      <c r="B432" s="180">
        <v>0</v>
      </c>
      <c r="C432" s="181">
        <v>0</v>
      </c>
      <c r="D432" s="181">
        <v>0</v>
      </c>
      <c r="E432" s="181">
        <v>0</v>
      </c>
      <c r="F432" s="181">
        <v>0</v>
      </c>
      <c r="G432" s="181">
        <v>0</v>
      </c>
      <c r="H432" s="181">
        <v>0</v>
      </c>
      <c r="I432" s="181">
        <v>0</v>
      </c>
      <c r="J432" s="181">
        <v>0</v>
      </c>
      <c r="K432" s="182">
        <v>0</v>
      </c>
    </row>
    <row r="433" spans="1:11" ht="15.75" customHeight="1" thickBot="1">
      <c r="A433" s="75" t="s">
        <v>262</v>
      </c>
      <c r="B433" s="252">
        <v>0</v>
      </c>
      <c r="C433" s="222">
        <v>0</v>
      </c>
      <c r="D433" s="222">
        <v>0</v>
      </c>
      <c r="E433" s="222">
        <v>0</v>
      </c>
      <c r="F433" s="222">
        <v>0</v>
      </c>
      <c r="G433" s="222">
        <v>0</v>
      </c>
      <c r="H433" s="222">
        <v>0</v>
      </c>
      <c r="I433" s="222">
        <v>0</v>
      </c>
      <c r="J433" s="222">
        <v>0</v>
      </c>
      <c r="K433" s="223">
        <v>0</v>
      </c>
    </row>
    <row r="434" spans="1:11" ht="15.75" customHeight="1" thickTop="1">
      <c r="A434" s="172"/>
      <c r="B434" s="189"/>
      <c r="C434" s="189"/>
      <c r="D434" s="189"/>
      <c r="E434" s="189"/>
      <c r="F434" s="241"/>
      <c r="G434" s="241"/>
      <c r="H434" s="241"/>
      <c r="I434" s="241"/>
      <c r="J434" s="241"/>
      <c r="K434" s="241"/>
    </row>
    <row r="435" ht="15.75" customHeight="1" thickBot="1">
      <c r="K435" s="66" t="s">
        <v>29</v>
      </c>
    </row>
    <row r="436" spans="1:11" ht="15.75" customHeight="1" thickBot="1" thickTop="1">
      <c r="A436" s="229" t="s">
        <v>4</v>
      </c>
      <c r="B436" s="483" t="s">
        <v>33</v>
      </c>
      <c r="C436" s="484"/>
      <c r="D436" s="484"/>
      <c r="E436" s="485"/>
      <c r="F436" s="230" t="s">
        <v>48</v>
      </c>
      <c r="G436" s="230" t="s">
        <v>48</v>
      </c>
      <c r="H436" s="231" t="s">
        <v>345</v>
      </c>
      <c r="I436" s="230" t="s">
        <v>48</v>
      </c>
      <c r="J436" s="232" t="s">
        <v>50</v>
      </c>
      <c r="K436" s="230" t="s">
        <v>346</v>
      </c>
    </row>
    <row r="437" spans="1:11" ht="15.75" customHeight="1" thickTop="1">
      <c r="A437" s="73"/>
      <c r="B437" s="233" t="s">
        <v>78</v>
      </c>
      <c r="C437" s="234" t="s">
        <v>102</v>
      </c>
      <c r="D437" s="234" t="s">
        <v>40</v>
      </c>
      <c r="E437" s="235" t="s">
        <v>347</v>
      </c>
      <c r="F437" s="235" t="s">
        <v>348</v>
      </c>
      <c r="G437" s="235" t="s">
        <v>37</v>
      </c>
      <c r="H437" s="236" t="s">
        <v>92</v>
      </c>
      <c r="I437" s="236" t="s">
        <v>349</v>
      </c>
      <c r="J437" s="139" t="s">
        <v>59</v>
      </c>
      <c r="K437" s="235" t="s">
        <v>350</v>
      </c>
    </row>
    <row r="438" spans="1:11" ht="15.75" customHeight="1" thickBot="1">
      <c r="A438" s="242"/>
      <c r="B438" s="243" t="s">
        <v>82</v>
      </c>
      <c r="C438" s="243" t="s">
        <v>104</v>
      </c>
      <c r="D438" s="243" t="s">
        <v>44</v>
      </c>
      <c r="E438" s="248" t="s">
        <v>351</v>
      </c>
      <c r="F438" s="244" t="s">
        <v>352</v>
      </c>
      <c r="G438" s="244" t="s">
        <v>43</v>
      </c>
      <c r="H438" s="245"/>
      <c r="I438" s="243"/>
      <c r="J438" s="246"/>
      <c r="K438" s="244" t="s">
        <v>63</v>
      </c>
    </row>
    <row r="439" spans="1:11" ht="15.75" customHeight="1" thickTop="1">
      <c r="A439" s="157" t="s">
        <v>263</v>
      </c>
      <c r="B439" s="180">
        <v>710.3</v>
      </c>
      <c r="C439" s="181">
        <v>0</v>
      </c>
      <c r="D439" s="181">
        <v>0</v>
      </c>
      <c r="E439" s="181">
        <v>0</v>
      </c>
      <c r="F439" s="181">
        <v>0</v>
      </c>
      <c r="G439" s="181">
        <v>0</v>
      </c>
      <c r="H439" s="181">
        <v>0</v>
      </c>
      <c r="I439" s="181">
        <v>0</v>
      </c>
      <c r="J439" s="181">
        <v>0</v>
      </c>
      <c r="K439" s="182">
        <v>0</v>
      </c>
    </row>
    <row r="440" spans="1:11" ht="15.75" customHeight="1">
      <c r="A440" s="162" t="s">
        <v>264</v>
      </c>
      <c r="B440" s="180">
        <v>1450.82</v>
      </c>
      <c r="C440" s="181">
        <v>0</v>
      </c>
      <c r="D440" s="181">
        <v>0</v>
      </c>
      <c r="E440" s="181">
        <v>0</v>
      </c>
      <c r="F440" s="181">
        <v>0</v>
      </c>
      <c r="G440" s="181">
        <v>0</v>
      </c>
      <c r="H440" s="181">
        <v>0</v>
      </c>
      <c r="I440" s="181">
        <v>0</v>
      </c>
      <c r="J440" s="181">
        <v>0</v>
      </c>
      <c r="K440" s="182">
        <v>0</v>
      </c>
    </row>
    <row r="441" spans="1:11" ht="15.75" customHeight="1">
      <c r="A441" s="162" t="s">
        <v>266</v>
      </c>
      <c r="B441" s="180">
        <v>3782.93</v>
      </c>
      <c r="C441" s="181">
        <v>0</v>
      </c>
      <c r="D441" s="181">
        <v>0</v>
      </c>
      <c r="E441" s="181">
        <v>0</v>
      </c>
      <c r="F441" s="181">
        <v>0</v>
      </c>
      <c r="G441" s="181">
        <v>0</v>
      </c>
      <c r="H441" s="181">
        <v>0</v>
      </c>
      <c r="I441" s="181">
        <v>0</v>
      </c>
      <c r="J441" s="181">
        <v>0</v>
      </c>
      <c r="K441" s="182">
        <v>0</v>
      </c>
    </row>
    <row r="442" spans="1:11" ht="15.75" customHeight="1">
      <c r="A442" s="162" t="s">
        <v>267</v>
      </c>
      <c r="B442" s="163">
        <v>0</v>
      </c>
      <c r="C442" s="164">
        <v>0</v>
      </c>
      <c r="D442" s="164">
        <v>0</v>
      </c>
      <c r="E442" s="181">
        <v>0</v>
      </c>
      <c r="F442" s="181">
        <v>0</v>
      </c>
      <c r="G442" s="181">
        <v>799402.06</v>
      </c>
      <c r="H442" s="181">
        <v>0</v>
      </c>
      <c r="I442" s="181">
        <v>0</v>
      </c>
      <c r="J442" s="181">
        <v>375.5</v>
      </c>
      <c r="K442" s="182">
        <f>SUM(G442:J442)</f>
        <v>799777.56</v>
      </c>
    </row>
    <row r="443" spans="1:11" ht="15.75" customHeight="1">
      <c r="A443" s="162" t="s">
        <v>268</v>
      </c>
      <c r="B443" s="180">
        <v>134476.19</v>
      </c>
      <c r="C443" s="181">
        <v>0</v>
      </c>
      <c r="D443" s="164">
        <v>0</v>
      </c>
      <c r="E443" s="164">
        <v>0</v>
      </c>
      <c r="F443" s="164">
        <v>0</v>
      </c>
      <c r="G443" s="164">
        <v>700</v>
      </c>
      <c r="H443" s="181">
        <v>0</v>
      </c>
      <c r="I443" s="181">
        <v>0</v>
      </c>
      <c r="J443" s="181">
        <v>6</v>
      </c>
      <c r="K443" s="182">
        <v>706</v>
      </c>
    </row>
    <row r="444" spans="1:11" ht="15.75" customHeight="1">
      <c r="A444" s="167" t="s">
        <v>269</v>
      </c>
      <c r="B444" s="180">
        <v>0</v>
      </c>
      <c r="C444" s="181">
        <v>0</v>
      </c>
      <c r="D444" s="164">
        <v>0</v>
      </c>
      <c r="E444" s="164">
        <v>0</v>
      </c>
      <c r="F444" s="164">
        <v>0</v>
      </c>
      <c r="G444" s="164">
        <v>0</v>
      </c>
      <c r="H444" s="181">
        <v>0</v>
      </c>
      <c r="I444" s="181">
        <v>0</v>
      </c>
      <c r="J444" s="181">
        <v>0</v>
      </c>
      <c r="K444" s="182">
        <v>0</v>
      </c>
    </row>
    <row r="445" spans="1:11" ht="15.75" customHeight="1">
      <c r="A445" s="167" t="s">
        <v>270</v>
      </c>
      <c r="B445" s="180">
        <v>89769.98</v>
      </c>
      <c r="C445" s="181">
        <v>0</v>
      </c>
      <c r="D445" s="164">
        <v>0</v>
      </c>
      <c r="E445" s="164">
        <v>0</v>
      </c>
      <c r="F445" s="164">
        <v>0</v>
      </c>
      <c r="G445" s="164">
        <v>0</v>
      </c>
      <c r="H445" s="181">
        <v>0</v>
      </c>
      <c r="I445" s="181">
        <v>0</v>
      </c>
      <c r="J445" s="181">
        <v>0</v>
      </c>
      <c r="K445" s="182">
        <v>0</v>
      </c>
    </row>
    <row r="446" spans="1:11" ht="15.75" customHeight="1">
      <c r="A446" s="167" t="s">
        <v>271</v>
      </c>
      <c r="B446" s="180">
        <v>0</v>
      </c>
      <c r="C446" s="181">
        <v>0</v>
      </c>
      <c r="D446" s="164">
        <v>0</v>
      </c>
      <c r="E446" s="164">
        <v>0</v>
      </c>
      <c r="F446" s="164">
        <v>0</v>
      </c>
      <c r="G446" s="164">
        <v>0</v>
      </c>
      <c r="H446" s="181">
        <v>0</v>
      </c>
      <c r="I446" s="181">
        <v>0</v>
      </c>
      <c r="J446" s="181">
        <v>0</v>
      </c>
      <c r="K446" s="182">
        <v>0</v>
      </c>
    </row>
    <row r="447" spans="1:11" ht="15.75" customHeight="1">
      <c r="A447" s="167" t="s">
        <v>272</v>
      </c>
      <c r="B447" s="180">
        <v>0</v>
      </c>
      <c r="C447" s="181">
        <v>0</v>
      </c>
      <c r="D447" s="164">
        <v>0</v>
      </c>
      <c r="E447" s="164">
        <v>0</v>
      </c>
      <c r="F447" s="164">
        <v>0</v>
      </c>
      <c r="G447" s="164">
        <v>0</v>
      </c>
      <c r="H447" s="181">
        <v>0</v>
      </c>
      <c r="I447" s="181">
        <v>0</v>
      </c>
      <c r="J447" s="181">
        <v>0</v>
      </c>
      <c r="K447" s="182">
        <v>0</v>
      </c>
    </row>
    <row r="448" spans="1:11" ht="15.75" customHeight="1">
      <c r="A448" s="167" t="s">
        <v>273</v>
      </c>
      <c r="B448" s="180">
        <v>0</v>
      </c>
      <c r="C448" s="181">
        <v>0</v>
      </c>
      <c r="D448" s="164">
        <v>0</v>
      </c>
      <c r="E448" s="164">
        <v>0</v>
      </c>
      <c r="F448" s="164">
        <v>0</v>
      </c>
      <c r="G448" s="164">
        <v>0</v>
      </c>
      <c r="H448" s="181">
        <v>0</v>
      </c>
      <c r="I448" s="181">
        <v>0</v>
      </c>
      <c r="J448" s="181">
        <v>47170.1</v>
      </c>
      <c r="K448" s="182">
        <v>47170.1</v>
      </c>
    </row>
    <row r="449" spans="1:11" ht="15.75" customHeight="1">
      <c r="A449" s="167" t="s">
        <v>274</v>
      </c>
      <c r="B449" s="180">
        <v>0</v>
      </c>
      <c r="C449" s="181">
        <v>0</v>
      </c>
      <c r="D449" s="164">
        <v>0</v>
      </c>
      <c r="E449" s="164">
        <v>0</v>
      </c>
      <c r="F449" s="164">
        <v>15425.4</v>
      </c>
      <c r="G449" s="164">
        <v>675</v>
      </c>
      <c r="H449" s="181">
        <v>0</v>
      </c>
      <c r="I449" s="181">
        <v>0</v>
      </c>
      <c r="J449" s="181">
        <v>0</v>
      </c>
      <c r="K449" s="182">
        <f>SUM(F449:J449)</f>
        <v>16100.4</v>
      </c>
    </row>
    <row r="450" spans="1:11" ht="15.75" customHeight="1">
      <c r="A450" s="167" t="s">
        <v>275</v>
      </c>
      <c r="B450" s="180">
        <v>4265.28</v>
      </c>
      <c r="C450" s="181">
        <v>0</v>
      </c>
      <c r="D450" s="164">
        <v>0</v>
      </c>
      <c r="E450" s="164">
        <v>0</v>
      </c>
      <c r="F450" s="164">
        <v>0</v>
      </c>
      <c r="G450" s="164">
        <v>0</v>
      </c>
      <c r="H450" s="181">
        <v>0</v>
      </c>
      <c r="I450" s="181">
        <v>0</v>
      </c>
      <c r="J450" s="181">
        <v>0</v>
      </c>
      <c r="K450" s="182">
        <v>0</v>
      </c>
    </row>
    <row r="451" spans="1:11" ht="15.75" customHeight="1">
      <c r="A451" s="167" t="s">
        <v>276</v>
      </c>
      <c r="B451" s="180">
        <v>0</v>
      </c>
      <c r="C451" s="181">
        <v>0</v>
      </c>
      <c r="D451" s="181">
        <v>0</v>
      </c>
      <c r="E451" s="181">
        <v>0</v>
      </c>
      <c r="F451" s="181">
        <v>0</v>
      </c>
      <c r="G451" s="181">
        <v>0</v>
      </c>
      <c r="H451" s="181">
        <v>0</v>
      </c>
      <c r="I451" s="181">
        <v>0</v>
      </c>
      <c r="J451" s="181">
        <v>0</v>
      </c>
      <c r="K451" s="182">
        <v>0</v>
      </c>
    </row>
    <row r="452" spans="1:11" ht="15.75" customHeight="1">
      <c r="A452" s="167" t="s">
        <v>277</v>
      </c>
      <c r="B452" s="180">
        <v>0</v>
      </c>
      <c r="C452" s="181">
        <v>0</v>
      </c>
      <c r="D452" s="181">
        <v>0</v>
      </c>
      <c r="E452" s="181">
        <v>0</v>
      </c>
      <c r="F452" s="181">
        <v>0</v>
      </c>
      <c r="G452" s="181">
        <v>0</v>
      </c>
      <c r="H452" s="181">
        <v>0</v>
      </c>
      <c r="I452" s="181">
        <v>0</v>
      </c>
      <c r="J452" s="181">
        <v>142170</v>
      </c>
      <c r="K452" s="182">
        <v>142170</v>
      </c>
    </row>
    <row r="453" spans="1:11" ht="15.75" customHeight="1">
      <c r="A453" s="167" t="s">
        <v>278</v>
      </c>
      <c r="B453" s="180">
        <v>0</v>
      </c>
      <c r="C453" s="181">
        <v>0</v>
      </c>
      <c r="D453" s="181">
        <v>0</v>
      </c>
      <c r="E453" s="181">
        <v>0</v>
      </c>
      <c r="F453" s="181">
        <v>0</v>
      </c>
      <c r="G453" s="181">
        <v>0</v>
      </c>
      <c r="H453" s="181">
        <v>0</v>
      </c>
      <c r="I453" s="181">
        <v>0</v>
      </c>
      <c r="J453" s="181">
        <v>35.8</v>
      </c>
      <c r="K453" s="182">
        <v>35.8</v>
      </c>
    </row>
    <row r="454" spans="1:11" ht="15.75" customHeight="1">
      <c r="A454" s="167" t="s">
        <v>279</v>
      </c>
      <c r="B454" s="180">
        <v>0</v>
      </c>
      <c r="C454" s="181">
        <v>0</v>
      </c>
      <c r="D454" s="181">
        <v>0</v>
      </c>
      <c r="E454" s="181">
        <v>0</v>
      </c>
      <c r="F454" s="181">
        <v>0</v>
      </c>
      <c r="G454" s="181">
        <v>0</v>
      </c>
      <c r="H454" s="181">
        <v>0</v>
      </c>
      <c r="I454" s="181">
        <v>0</v>
      </c>
      <c r="J454" s="181">
        <v>0</v>
      </c>
      <c r="K454" s="182">
        <v>0</v>
      </c>
    </row>
    <row r="455" spans="1:11" ht="15.75" customHeight="1">
      <c r="A455" s="167" t="s">
        <v>280</v>
      </c>
      <c r="B455" s="180">
        <v>0</v>
      </c>
      <c r="C455" s="181">
        <v>287263.7</v>
      </c>
      <c r="D455" s="181">
        <v>0</v>
      </c>
      <c r="E455" s="181">
        <v>0</v>
      </c>
      <c r="F455" s="181">
        <v>0</v>
      </c>
      <c r="G455" s="181">
        <v>7942</v>
      </c>
      <c r="H455" s="181">
        <v>0</v>
      </c>
      <c r="I455" s="181">
        <v>0</v>
      </c>
      <c r="J455" s="181">
        <v>0</v>
      </c>
      <c r="K455" s="182">
        <v>7942</v>
      </c>
    </row>
    <row r="456" spans="1:11" ht="15.75" customHeight="1">
      <c r="A456" s="167" t="s">
        <v>281</v>
      </c>
      <c r="B456" s="180">
        <v>245498.98</v>
      </c>
      <c r="C456" s="181">
        <v>131957.99</v>
      </c>
      <c r="D456" s="181">
        <v>0</v>
      </c>
      <c r="E456" s="181">
        <v>0</v>
      </c>
      <c r="F456" s="181">
        <v>0</v>
      </c>
      <c r="G456" s="181">
        <v>26098.5</v>
      </c>
      <c r="H456" s="181">
        <v>0</v>
      </c>
      <c r="I456" s="181">
        <v>0</v>
      </c>
      <c r="J456" s="181">
        <v>0</v>
      </c>
      <c r="K456" s="182">
        <v>26098.5</v>
      </c>
    </row>
    <row r="457" spans="1:11" ht="15.75" customHeight="1">
      <c r="A457" s="167" t="s">
        <v>282</v>
      </c>
      <c r="B457" s="180">
        <v>0</v>
      </c>
      <c r="C457" s="181">
        <v>0</v>
      </c>
      <c r="D457" s="181">
        <v>0</v>
      </c>
      <c r="E457" s="181">
        <v>0</v>
      </c>
      <c r="F457" s="181">
        <v>0</v>
      </c>
      <c r="G457" s="181">
        <v>0</v>
      </c>
      <c r="H457" s="181">
        <v>0</v>
      </c>
      <c r="I457" s="181">
        <v>0</v>
      </c>
      <c r="J457" s="181">
        <v>0</v>
      </c>
      <c r="K457" s="182">
        <v>0</v>
      </c>
    </row>
    <row r="458" spans="1:11" ht="15.75" customHeight="1">
      <c r="A458" s="167" t="s">
        <v>283</v>
      </c>
      <c r="B458" s="180">
        <v>0</v>
      </c>
      <c r="C458" s="181">
        <v>0</v>
      </c>
      <c r="D458" s="181">
        <v>0</v>
      </c>
      <c r="E458" s="181">
        <v>0</v>
      </c>
      <c r="F458" s="181">
        <v>0</v>
      </c>
      <c r="G458" s="181">
        <v>0</v>
      </c>
      <c r="H458" s="181">
        <v>0</v>
      </c>
      <c r="I458" s="181">
        <v>0</v>
      </c>
      <c r="J458" s="181">
        <v>0</v>
      </c>
      <c r="K458" s="182">
        <v>0</v>
      </c>
    </row>
    <row r="459" spans="1:11" ht="15.75" customHeight="1">
      <c r="A459" s="167" t="s">
        <v>285</v>
      </c>
      <c r="B459" s="180">
        <v>8354.36</v>
      </c>
      <c r="C459" s="181">
        <v>0</v>
      </c>
      <c r="D459" s="181">
        <v>0</v>
      </c>
      <c r="E459" s="181">
        <v>0</v>
      </c>
      <c r="F459" s="181">
        <v>0</v>
      </c>
      <c r="G459" s="181">
        <v>1730</v>
      </c>
      <c r="H459" s="181">
        <v>0</v>
      </c>
      <c r="I459" s="181">
        <v>0</v>
      </c>
      <c r="J459" s="181">
        <v>1104.14</v>
      </c>
      <c r="K459" s="182">
        <f>SUM(G459:J459)</f>
        <v>2834.1400000000003</v>
      </c>
    </row>
    <row r="460" spans="1:11" ht="15.75" customHeight="1">
      <c r="A460" s="167" t="s">
        <v>286</v>
      </c>
      <c r="B460" s="180">
        <v>0</v>
      </c>
      <c r="C460" s="181">
        <v>0</v>
      </c>
      <c r="D460" s="181">
        <v>0</v>
      </c>
      <c r="E460" s="181">
        <v>0</v>
      </c>
      <c r="F460" s="181">
        <v>0</v>
      </c>
      <c r="G460" s="181">
        <v>0</v>
      </c>
      <c r="H460" s="181">
        <v>0</v>
      </c>
      <c r="I460" s="181">
        <v>0</v>
      </c>
      <c r="J460" s="181">
        <v>0</v>
      </c>
      <c r="K460" s="182">
        <v>0</v>
      </c>
    </row>
    <row r="461" spans="1:11" ht="15.75" customHeight="1">
      <c r="A461" s="167" t="s">
        <v>287</v>
      </c>
      <c r="B461" s="180">
        <v>96389</v>
      </c>
      <c r="C461" s="181">
        <v>200878.4</v>
      </c>
      <c r="D461" s="181">
        <v>339258.33</v>
      </c>
      <c r="E461" s="181">
        <v>0</v>
      </c>
      <c r="F461" s="181">
        <v>0</v>
      </c>
      <c r="G461" s="181">
        <v>0</v>
      </c>
      <c r="H461" s="181">
        <v>-339258.33</v>
      </c>
      <c r="I461" s="181">
        <v>0</v>
      </c>
      <c r="J461" s="181">
        <v>0</v>
      </c>
      <c r="K461" s="253">
        <v>-339258.33</v>
      </c>
    </row>
    <row r="462" spans="1:11" ht="15.75" customHeight="1">
      <c r="A462" s="162" t="s">
        <v>288</v>
      </c>
      <c r="B462" s="180">
        <v>0</v>
      </c>
      <c r="C462" s="181">
        <v>0</v>
      </c>
      <c r="D462" s="181">
        <v>0</v>
      </c>
      <c r="E462" s="181">
        <v>0</v>
      </c>
      <c r="F462" s="181">
        <v>0</v>
      </c>
      <c r="G462" s="181">
        <v>0</v>
      </c>
      <c r="H462" s="181">
        <v>0</v>
      </c>
      <c r="I462" s="181">
        <v>0</v>
      </c>
      <c r="J462" s="181">
        <v>0</v>
      </c>
      <c r="K462" s="182">
        <v>0</v>
      </c>
    </row>
    <row r="463" spans="1:11" ht="15.75" customHeight="1">
      <c r="A463" s="162" t="s">
        <v>289</v>
      </c>
      <c r="B463" s="180">
        <v>0</v>
      </c>
      <c r="C463" s="181">
        <v>0</v>
      </c>
      <c r="D463" s="181">
        <v>0</v>
      </c>
      <c r="E463" s="181">
        <v>0</v>
      </c>
      <c r="F463" s="181">
        <v>0</v>
      </c>
      <c r="G463" s="181">
        <v>0</v>
      </c>
      <c r="H463" s="181">
        <v>0</v>
      </c>
      <c r="I463" s="181">
        <v>0</v>
      </c>
      <c r="J463" s="181">
        <v>0</v>
      </c>
      <c r="K463" s="182">
        <v>0</v>
      </c>
    </row>
    <row r="464" spans="1:11" ht="15.75" customHeight="1" thickBot="1">
      <c r="A464" s="75" t="s">
        <v>290</v>
      </c>
      <c r="B464" s="252">
        <v>0</v>
      </c>
      <c r="C464" s="222">
        <v>0</v>
      </c>
      <c r="D464" s="222">
        <v>0</v>
      </c>
      <c r="E464" s="222">
        <v>0</v>
      </c>
      <c r="F464" s="222">
        <v>0</v>
      </c>
      <c r="G464" s="222">
        <v>54585.68</v>
      </c>
      <c r="H464" s="222">
        <v>0</v>
      </c>
      <c r="I464" s="222">
        <v>0</v>
      </c>
      <c r="J464" s="222">
        <v>0.7</v>
      </c>
      <c r="K464" s="223">
        <v>54586.38</v>
      </c>
    </row>
    <row r="465" spans="1:11" ht="15.75" customHeight="1" thickTop="1">
      <c r="A465" s="172"/>
      <c r="B465" s="189"/>
      <c r="C465" s="189"/>
      <c r="D465" s="189"/>
      <c r="E465" s="189"/>
      <c r="F465" s="241"/>
      <c r="G465" s="241"/>
      <c r="H465" s="241"/>
      <c r="I465" s="241"/>
      <c r="J465" s="241"/>
      <c r="K465" s="241"/>
    </row>
    <row r="466" ht="15.75" customHeight="1" thickBot="1">
      <c r="K466" s="66" t="s">
        <v>29</v>
      </c>
    </row>
    <row r="467" spans="1:11" ht="15.75" customHeight="1" thickBot="1" thickTop="1">
      <c r="A467" s="229" t="s">
        <v>4</v>
      </c>
      <c r="B467" s="483" t="s">
        <v>33</v>
      </c>
      <c r="C467" s="484"/>
      <c r="D467" s="484"/>
      <c r="E467" s="485"/>
      <c r="F467" s="230" t="s">
        <v>48</v>
      </c>
      <c r="G467" s="230" t="s">
        <v>48</v>
      </c>
      <c r="H467" s="231" t="s">
        <v>345</v>
      </c>
      <c r="I467" s="230" t="s">
        <v>48</v>
      </c>
      <c r="J467" s="232" t="s">
        <v>50</v>
      </c>
      <c r="K467" s="230" t="s">
        <v>346</v>
      </c>
    </row>
    <row r="468" spans="1:11" ht="15.75" customHeight="1" thickTop="1">
      <c r="A468" s="73"/>
      <c r="B468" s="233" t="s">
        <v>78</v>
      </c>
      <c r="C468" s="234" t="s">
        <v>102</v>
      </c>
      <c r="D468" s="234" t="s">
        <v>40</v>
      </c>
      <c r="E468" s="235" t="s">
        <v>347</v>
      </c>
      <c r="F468" s="235" t="s">
        <v>348</v>
      </c>
      <c r="G468" s="235" t="s">
        <v>37</v>
      </c>
      <c r="H468" s="236" t="s">
        <v>92</v>
      </c>
      <c r="I468" s="236" t="s">
        <v>349</v>
      </c>
      <c r="J468" s="139" t="s">
        <v>59</v>
      </c>
      <c r="K468" s="235" t="s">
        <v>350</v>
      </c>
    </row>
    <row r="469" spans="1:11" ht="15.75" customHeight="1" thickBot="1">
      <c r="A469" s="242"/>
      <c r="B469" s="243" t="s">
        <v>82</v>
      </c>
      <c r="C469" s="243" t="s">
        <v>104</v>
      </c>
      <c r="D469" s="243" t="s">
        <v>44</v>
      </c>
      <c r="E469" s="248" t="s">
        <v>351</v>
      </c>
      <c r="F469" s="244" t="s">
        <v>352</v>
      </c>
      <c r="G469" s="244" t="s">
        <v>43</v>
      </c>
      <c r="H469" s="245"/>
      <c r="I469" s="243"/>
      <c r="J469" s="246"/>
      <c r="K469" s="244" t="s">
        <v>63</v>
      </c>
    </row>
    <row r="470" spans="1:11" ht="15.75" customHeight="1" thickTop="1">
      <c r="A470" s="157" t="s">
        <v>291</v>
      </c>
      <c r="B470" s="180">
        <v>0</v>
      </c>
      <c r="C470" s="181">
        <v>0</v>
      </c>
      <c r="D470" s="181">
        <v>0</v>
      </c>
      <c r="E470" s="181">
        <v>0</v>
      </c>
      <c r="F470" s="181">
        <v>0</v>
      </c>
      <c r="G470" s="181">
        <v>11268</v>
      </c>
      <c r="H470" s="181">
        <v>0</v>
      </c>
      <c r="I470" s="181">
        <v>0</v>
      </c>
      <c r="J470" s="181">
        <v>283</v>
      </c>
      <c r="K470" s="182">
        <f aca="true" t="shared" si="7" ref="K470:K491">SUM(F470:J470)</f>
        <v>11551</v>
      </c>
    </row>
    <row r="471" spans="1:11" ht="15.75" customHeight="1">
      <c r="A471" s="162" t="s">
        <v>292</v>
      </c>
      <c r="B471" s="180">
        <v>0</v>
      </c>
      <c r="C471" s="181">
        <v>0</v>
      </c>
      <c r="D471" s="181">
        <v>0</v>
      </c>
      <c r="E471" s="181">
        <v>0</v>
      </c>
      <c r="F471" s="181">
        <v>0</v>
      </c>
      <c r="G471" s="181">
        <v>0</v>
      </c>
      <c r="H471" s="181">
        <v>0</v>
      </c>
      <c r="I471" s="181">
        <v>0</v>
      </c>
      <c r="J471" s="181">
        <v>0</v>
      </c>
      <c r="K471" s="182">
        <f t="shared" si="7"/>
        <v>0</v>
      </c>
    </row>
    <row r="472" spans="1:11" ht="15.75" customHeight="1">
      <c r="A472" s="162" t="s">
        <v>293</v>
      </c>
      <c r="B472" s="180">
        <v>6741.66</v>
      </c>
      <c r="C472" s="181">
        <v>0</v>
      </c>
      <c r="D472" s="181">
        <v>0</v>
      </c>
      <c r="E472" s="181">
        <v>0</v>
      </c>
      <c r="F472" s="181">
        <v>0</v>
      </c>
      <c r="G472" s="181">
        <v>5815</v>
      </c>
      <c r="H472" s="181">
        <v>0</v>
      </c>
      <c r="I472" s="181">
        <v>0</v>
      </c>
      <c r="J472" s="181">
        <v>0.2</v>
      </c>
      <c r="K472" s="182">
        <f t="shared" si="7"/>
        <v>5815.2</v>
      </c>
    </row>
    <row r="473" spans="1:11" ht="15.75" customHeight="1">
      <c r="A473" s="162" t="s">
        <v>294</v>
      </c>
      <c r="B473" s="180">
        <v>0</v>
      </c>
      <c r="C473" s="181">
        <v>0</v>
      </c>
      <c r="D473" s="181">
        <v>0</v>
      </c>
      <c r="E473" s="181">
        <v>0</v>
      </c>
      <c r="F473" s="181">
        <v>0</v>
      </c>
      <c r="G473" s="181">
        <v>0</v>
      </c>
      <c r="H473" s="181">
        <v>0</v>
      </c>
      <c r="I473" s="181">
        <v>0</v>
      </c>
      <c r="J473" s="181">
        <v>0</v>
      </c>
      <c r="K473" s="182">
        <f t="shared" si="7"/>
        <v>0</v>
      </c>
    </row>
    <row r="474" spans="1:11" ht="15.75" customHeight="1">
      <c r="A474" s="162" t="s">
        <v>296</v>
      </c>
      <c r="B474" s="180">
        <v>0</v>
      </c>
      <c r="C474" s="181">
        <v>0</v>
      </c>
      <c r="D474" s="181">
        <v>0</v>
      </c>
      <c r="E474" s="181">
        <v>0</v>
      </c>
      <c r="F474" s="181">
        <v>0</v>
      </c>
      <c r="G474" s="181">
        <v>2800</v>
      </c>
      <c r="H474" s="181">
        <v>0</v>
      </c>
      <c r="I474" s="181">
        <v>0</v>
      </c>
      <c r="J474" s="181">
        <v>0</v>
      </c>
      <c r="K474" s="182">
        <f t="shared" si="7"/>
        <v>2800</v>
      </c>
    </row>
    <row r="475" spans="1:11" ht="15.75" customHeight="1">
      <c r="A475" s="162" t="s">
        <v>297</v>
      </c>
      <c r="B475" s="180">
        <v>0</v>
      </c>
      <c r="C475" s="181">
        <v>0</v>
      </c>
      <c r="D475" s="181">
        <v>0</v>
      </c>
      <c r="E475" s="181">
        <v>0</v>
      </c>
      <c r="F475" s="181">
        <v>0</v>
      </c>
      <c r="G475" s="181">
        <v>4450</v>
      </c>
      <c r="H475" s="181">
        <v>0</v>
      </c>
      <c r="I475" s="181">
        <v>0</v>
      </c>
      <c r="J475" s="181">
        <v>0</v>
      </c>
      <c r="K475" s="182">
        <f t="shared" si="7"/>
        <v>4450</v>
      </c>
    </row>
    <row r="476" spans="1:11" ht="15.75" customHeight="1">
      <c r="A476" s="162" t="s">
        <v>298</v>
      </c>
      <c r="B476" s="180">
        <v>0</v>
      </c>
      <c r="C476" s="181">
        <v>0</v>
      </c>
      <c r="D476" s="181">
        <v>0</v>
      </c>
      <c r="E476" s="181">
        <v>0</v>
      </c>
      <c r="F476" s="181">
        <v>0</v>
      </c>
      <c r="G476" s="181">
        <v>40.33</v>
      </c>
      <c r="H476" s="181">
        <v>0</v>
      </c>
      <c r="I476" s="181">
        <v>0</v>
      </c>
      <c r="J476" s="181">
        <v>0</v>
      </c>
      <c r="K476" s="182">
        <f t="shared" si="7"/>
        <v>40.33</v>
      </c>
    </row>
    <row r="477" spans="1:11" ht="15.75" customHeight="1">
      <c r="A477" s="162" t="s">
        <v>299</v>
      </c>
      <c r="B477" s="180">
        <v>0</v>
      </c>
      <c r="C477" s="181">
        <v>0</v>
      </c>
      <c r="D477" s="181">
        <v>0</v>
      </c>
      <c r="E477" s="181">
        <v>0</v>
      </c>
      <c r="F477" s="181">
        <v>0</v>
      </c>
      <c r="G477" s="181">
        <v>0</v>
      </c>
      <c r="H477" s="181">
        <v>0</v>
      </c>
      <c r="I477" s="181">
        <v>0</v>
      </c>
      <c r="J477" s="181">
        <v>91367.2</v>
      </c>
      <c r="K477" s="182">
        <f t="shared" si="7"/>
        <v>91367.2</v>
      </c>
    </row>
    <row r="478" spans="1:11" ht="15.75" customHeight="1">
      <c r="A478" s="162" t="s">
        <v>300</v>
      </c>
      <c r="B478" s="180">
        <v>0</v>
      </c>
      <c r="C478" s="181">
        <v>0</v>
      </c>
      <c r="D478" s="181">
        <v>0</v>
      </c>
      <c r="E478" s="181">
        <v>0</v>
      </c>
      <c r="F478" s="181">
        <v>9300</v>
      </c>
      <c r="G478" s="181">
        <v>36375</v>
      </c>
      <c r="H478" s="181">
        <v>0</v>
      </c>
      <c r="I478" s="181">
        <v>0</v>
      </c>
      <c r="J478" s="181">
        <v>0</v>
      </c>
      <c r="K478" s="182">
        <f t="shared" si="7"/>
        <v>45675</v>
      </c>
    </row>
    <row r="479" spans="1:11" ht="15.75" customHeight="1">
      <c r="A479" s="162" t="s">
        <v>301</v>
      </c>
      <c r="B479" s="180">
        <v>0</v>
      </c>
      <c r="C479" s="181">
        <v>0</v>
      </c>
      <c r="D479" s="181">
        <v>0</v>
      </c>
      <c r="E479" s="181">
        <v>0</v>
      </c>
      <c r="F479" s="181">
        <v>45137.5</v>
      </c>
      <c r="G479" s="181">
        <v>0</v>
      </c>
      <c r="H479" s="181">
        <v>0</v>
      </c>
      <c r="I479" s="181">
        <v>0</v>
      </c>
      <c r="J479" s="181">
        <v>0</v>
      </c>
      <c r="K479" s="182">
        <f t="shared" si="7"/>
        <v>45137.5</v>
      </c>
    </row>
    <row r="480" spans="1:11" ht="15.75" customHeight="1">
      <c r="A480" s="162" t="s">
        <v>397</v>
      </c>
      <c r="B480" s="180">
        <v>0</v>
      </c>
      <c r="C480" s="181">
        <v>0</v>
      </c>
      <c r="D480" s="181">
        <v>0</v>
      </c>
      <c r="E480" s="181">
        <v>0</v>
      </c>
      <c r="F480" s="181">
        <v>34110</v>
      </c>
      <c r="G480" s="181">
        <v>771437.89</v>
      </c>
      <c r="H480" s="181">
        <v>0</v>
      </c>
      <c r="I480" s="181">
        <v>0</v>
      </c>
      <c r="J480" s="181">
        <v>0</v>
      </c>
      <c r="K480" s="182">
        <f t="shared" si="7"/>
        <v>805547.89</v>
      </c>
    </row>
    <row r="481" spans="1:11" ht="15.75" customHeight="1">
      <c r="A481" s="162" t="s">
        <v>303</v>
      </c>
      <c r="B481" s="180">
        <v>205792.07</v>
      </c>
      <c r="C481" s="181">
        <v>698203.08</v>
      </c>
      <c r="D481" s="181">
        <v>0</v>
      </c>
      <c r="E481" s="181">
        <v>0</v>
      </c>
      <c r="F481" s="181">
        <v>0</v>
      </c>
      <c r="G481" s="181">
        <v>0</v>
      </c>
      <c r="H481" s="181">
        <v>0</v>
      </c>
      <c r="I481" s="181">
        <v>0</v>
      </c>
      <c r="J481" s="181">
        <v>0</v>
      </c>
      <c r="K481" s="182">
        <f t="shared" si="7"/>
        <v>0</v>
      </c>
    </row>
    <row r="482" spans="1:11" ht="15.75" customHeight="1">
      <c r="A482" s="254" t="s">
        <v>304</v>
      </c>
      <c r="B482" s="178">
        <v>0</v>
      </c>
      <c r="C482" s="178">
        <v>0</v>
      </c>
      <c r="D482" s="178">
        <v>0</v>
      </c>
      <c r="E482" s="178">
        <v>0</v>
      </c>
      <c r="F482" s="178">
        <v>0</v>
      </c>
      <c r="G482" s="178">
        <v>0</v>
      </c>
      <c r="H482" s="178">
        <v>0</v>
      </c>
      <c r="I482" s="178">
        <v>0</v>
      </c>
      <c r="J482" s="178">
        <v>0</v>
      </c>
      <c r="K482" s="179">
        <f t="shared" si="7"/>
        <v>0</v>
      </c>
    </row>
    <row r="483" spans="1:11" ht="15.75" customHeight="1">
      <c r="A483" s="255" t="s">
        <v>305</v>
      </c>
      <c r="B483" s="164">
        <v>0</v>
      </c>
      <c r="C483" s="164">
        <v>0</v>
      </c>
      <c r="D483" s="164">
        <v>0</v>
      </c>
      <c r="E483" s="164">
        <v>0</v>
      </c>
      <c r="F483" s="164">
        <v>0</v>
      </c>
      <c r="G483" s="164">
        <v>102</v>
      </c>
      <c r="H483" s="164">
        <v>0</v>
      </c>
      <c r="I483" s="164">
        <v>0</v>
      </c>
      <c r="J483" s="164">
        <v>0</v>
      </c>
      <c r="K483" s="165">
        <f t="shared" si="7"/>
        <v>102</v>
      </c>
    </row>
    <row r="484" spans="1:11" ht="15.75" customHeight="1">
      <c r="A484" s="255" t="s">
        <v>306</v>
      </c>
      <c r="B484" s="164">
        <v>0</v>
      </c>
      <c r="C484" s="164">
        <v>0</v>
      </c>
      <c r="D484" s="164">
        <v>0</v>
      </c>
      <c r="E484" s="164">
        <v>0</v>
      </c>
      <c r="F484" s="164">
        <v>0</v>
      </c>
      <c r="G484" s="164">
        <v>0</v>
      </c>
      <c r="H484" s="164">
        <v>0</v>
      </c>
      <c r="I484" s="164">
        <v>0</v>
      </c>
      <c r="J484" s="164">
        <v>0</v>
      </c>
      <c r="K484" s="165">
        <f t="shared" si="7"/>
        <v>0</v>
      </c>
    </row>
    <row r="485" spans="1:11" ht="15.75" customHeight="1">
      <c r="A485" s="255" t="s">
        <v>307</v>
      </c>
      <c r="B485" s="164">
        <v>92802.02</v>
      </c>
      <c r="C485" s="164">
        <v>131302.6</v>
      </c>
      <c r="D485" s="164">
        <v>439799.69</v>
      </c>
      <c r="E485" s="164">
        <v>0</v>
      </c>
      <c r="F485" s="215">
        <v>0</v>
      </c>
      <c r="G485" s="215">
        <v>0</v>
      </c>
      <c r="H485" s="215">
        <v>-439799.69</v>
      </c>
      <c r="I485" s="215">
        <v>0</v>
      </c>
      <c r="J485" s="215">
        <v>0</v>
      </c>
      <c r="K485" s="165">
        <f t="shared" si="7"/>
        <v>-439799.69</v>
      </c>
    </row>
    <row r="486" spans="1:11" ht="15.75" customHeight="1">
      <c r="A486" s="255" t="s">
        <v>308</v>
      </c>
      <c r="B486" s="164">
        <v>91897.25</v>
      </c>
      <c r="C486" s="164">
        <v>0</v>
      </c>
      <c r="D486" s="164">
        <v>0</v>
      </c>
      <c r="E486" s="164">
        <v>0</v>
      </c>
      <c r="F486" s="164">
        <v>0</v>
      </c>
      <c r="G486" s="164">
        <v>0</v>
      </c>
      <c r="H486" s="164">
        <v>0</v>
      </c>
      <c r="I486" s="164">
        <v>0</v>
      </c>
      <c r="J486" s="164">
        <v>0</v>
      </c>
      <c r="K486" s="165">
        <f t="shared" si="7"/>
        <v>0</v>
      </c>
    </row>
    <row r="487" spans="1:11" ht="15.75" customHeight="1">
      <c r="A487" s="255" t="s">
        <v>310</v>
      </c>
      <c r="B487" s="164">
        <v>0</v>
      </c>
      <c r="C487" s="164">
        <v>0</v>
      </c>
      <c r="D487" s="164">
        <v>0</v>
      </c>
      <c r="E487" s="164">
        <v>0</v>
      </c>
      <c r="F487" s="164">
        <v>0</v>
      </c>
      <c r="G487" s="164">
        <v>0</v>
      </c>
      <c r="H487" s="164">
        <v>0</v>
      </c>
      <c r="I487" s="164">
        <v>0</v>
      </c>
      <c r="J487" s="164">
        <v>0</v>
      </c>
      <c r="K487" s="165">
        <f t="shared" si="7"/>
        <v>0</v>
      </c>
    </row>
    <row r="488" spans="1:11" ht="15.75" customHeight="1">
      <c r="A488" s="255" t="s">
        <v>398</v>
      </c>
      <c r="B488" s="164">
        <v>0</v>
      </c>
      <c r="C488" s="164">
        <v>43829.58</v>
      </c>
      <c r="D488" s="164">
        <v>111166.41</v>
      </c>
      <c r="E488" s="164">
        <v>0</v>
      </c>
      <c r="F488" s="215">
        <v>0</v>
      </c>
      <c r="G488" s="215">
        <v>7</v>
      </c>
      <c r="H488" s="215">
        <v>-111166.41</v>
      </c>
      <c r="I488" s="215">
        <v>0</v>
      </c>
      <c r="J488" s="215">
        <v>0</v>
      </c>
      <c r="K488" s="165">
        <f t="shared" si="7"/>
        <v>-111159.41</v>
      </c>
    </row>
    <row r="489" spans="1:11" ht="15.75" customHeight="1">
      <c r="A489" s="255" t="s">
        <v>312</v>
      </c>
      <c r="B489" s="164">
        <v>0</v>
      </c>
      <c r="C489" s="164">
        <v>0</v>
      </c>
      <c r="D489" s="164">
        <v>0</v>
      </c>
      <c r="E489" s="164">
        <v>0</v>
      </c>
      <c r="F489" s="164">
        <v>65000</v>
      </c>
      <c r="G489" s="164">
        <v>0</v>
      </c>
      <c r="H489" s="164">
        <v>0</v>
      </c>
      <c r="I489" s="164">
        <v>0</v>
      </c>
      <c r="J489" s="164">
        <v>0</v>
      </c>
      <c r="K489" s="165">
        <f t="shared" si="7"/>
        <v>65000</v>
      </c>
    </row>
    <row r="490" spans="1:11" ht="15.75" customHeight="1">
      <c r="A490" s="256" t="s">
        <v>314</v>
      </c>
      <c r="B490" s="164">
        <v>0</v>
      </c>
      <c r="C490" s="164">
        <v>0</v>
      </c>
      <c r="D490" s="164">
        <v>0</v>
      </c>
      <c r="E490" s="164">
        <v>0</v>
      </c>
      <c r="F490" s="215">
        <v>0</v>
      </c>
      <c r="G490" s="215">
        <v>0</v>
      </c>
      <c r="H490" s="215">
        <v>0</v>
      </c>
      <c r="I490" s="215">
        <v>0</v>
      </c>
      <c r="J490" s="215">
        <v>0</v>
      </c>
      <c r="K490" s="165">
        <f t="shared" si="7"/>
        <v>0</v>
      </c>
    </row>
    <row r="491" spans="1:11" ht="15.75" customHeight="1">
      <c r="A491" s="256" t="s">
        <v>315</v>
      </c>
      <c r="B491" s="164">
        <v>0</v>
      </c>
      <c r="C491" s="164">
        <v>0</v>
      </c>
      <c r="D491" s="164">
        <v>0</v>
      </c>
      <c r="E491" s="164">
        <v>0</v>
      </c>
      <c r="F491" s="215">
        <v>0</v>
      </c>
      <c r="G491" s="215">
        <v>0</v>
      </c>
      <c r="H491" s="215">
        <v>0</v>
      </c>
      <c r="I491" s="215">
        <v>0</v>
      </c>
      <c r="J491" s="215">
        <v>0</v>
      </c>
      <c r="K491" s="165">
        <f t="shared" si="7"/>
        <v>0</v>
      </c>
    </row>
    <row r="492" spans="1:11" ht="15.75" customHeight="1">
      <c r="A492" s="256" t="s">
        <v>316</v>
      </c>
      <c r="B492" s="164">
        <v>0</v>
      </c>
      <c r="C492" s="164">
        <v>0</v>
      </c>
      <c r="D492" s="164">
        <v>0</v>
      </c>
      <c r="E492" s="164">
        <v>0</v>
      </c>
      <c r="F492" s="215">
        <v>0</v>
      </c>
      <c r="G492" s="215">
        <v>0</v>
      </c>
      <c r="H492" s="215">
        <v>0</v>
      </c>
      <c r="I492" s="215">
        <v>0</v>
      </c>
      <c r="J492" s="215">
        <v>0</v>
      </c>
      <c r="K492" s="165">
        <v>0</v>
      </c>
    </row>
    <row r="493" spans="1:11" ht="15.75" customHeight="1">
      <c r="A493" s="255" t="s">
        <v>317</v>
      </c>
      <c r="B493" s="164">
        <v>0</v>
      </c>
      <c r="C493" s="164">
        <v>0</v>
      </c>
      <c r="D493" s="164">
        <v>0</v>
      </c>
      <c r="E493" s="164">
        <v>0</v>
      </c>
      <c r="F493" s="164">
        <v>0</v>
      </c>
      <c r="G493" s="164">
        <v>93750</v>
      </c>
      <c r="H493" s="164">
        <v>0</v>
      </c>
      <c r="I493" s="164">
        <v>0</v>
      </c>
      <c r="J493" s="164">
        <v>0</v>
      </c>
      <c r="K493" s="165">
        <v>93750</v>
      </c>
    </row>
    <row r="494" spans="1:11" ht="15.75" customHeight="1">
      <c r="A494" s="167" t="s">
        <v>318</v>
      </c>
      <c r="B494" s="164">
        <v>0</v>
      </c>
      <c r="C494" s="164">
        <v>0</v>
      </c>
      <c r="D494" s="164">
        <v>0</v>
      </c>
      <c r="E494" s="164">
        <v>0</v>
      </c>
      <c r="F494" s="164">
        <v>0</v>
      </c>
      <c r="G494" s="164">
        <v>0</v>
      </c>
      <c r="H494" s="164">
        <v>0</v>
      </c>
      <c r="I494" s="164">
        <v>0</v>
      </c>
      <c r="J494" s="164">
        <v>0</v>
      </c>
      <c r="K494" s="165">
        <v>0</v>
      </c>
    </row>
    <row r="495" spans="1:11" ht="15.75" customHeight="1" thickBot="1">
      <c r="A495" s="194" t="s">
        <v>319</v>
      </c>
      <c r="B495" s="170">
        <v>0</v>
      </c>
      <c r="C495" s="170">
        <v>0</v>
      </c>
      <c r="D495" s="170">
        <v>0</v>
      </c>
      <c r="E495" s="170">
        <v>0</v>
      </c>
      <c r="F495" s="228">
        <v>0</v>
      </c>
      <c r="G495" s="228">
        <v>285.53</v>
      </c>
      <c r="H495" s="228">
        <v>0</v>
      </c>
      <c r="I495" s="228">
        <v>0</v>
      </c>
      <c r="J495" s="228">
        <v>0</v>
      </c>
      <c r="K495" s="171">
        <v>285.53</v>
      </c>
    </row>
    <row r="496" spans="1:11" ht="15.75" customHeight="1" thickTop="1">
      <c r="A496" s="196"/>
      <c r="B496" s="173"/>
      <c r="C496" s="173"/>
      <c r="D496" s="173"/>
      <c r="E496" s="173"/>
      <c r="F496" s="257"/>
      <c r="G496" s="257"/>
      <c r="H496" s="257"/>
      <c r="I496" s="257"/>
      <c r="J496" s="257"/>
      <c r="K496" s="258"/>
    </row>
    <row r="497" ht="15.75" customHeight="1" thickBot="1">
      <c r="K497" s="66" t="s">
        <v>29</v>
      </c>
    </row>
    <row r="498" spans="1:11" ht="15.75" customHeight="1" thickBot="1" thickTop="1">
      <c r="A498" s="229" t="s">
        <v>4</v>
      </c>
      <c r="B498" s="483" t="s">
        <v>33</v>
      </c>
      <c r="C498" s="484"/>
      <c r="D498" s="484"/>
      <c r="E498" s="485"/>
      <c r="F498" s="230" t="s">
        <v>48</v>
      </c>
      <c r="G498" s="230" t="s">
        <v>48</v>
      </c>
      <c r="H498" s="231" t="s">
        <v>345</v>
      </c>
      <c r="I498" s="230" t="s">
        <v>48</v>
      </c>
      <c r="J498" s="232" t="s">
        <v>50</v>
      </c>
      <c r="K498" s="230" t="s">
        <v>346</v>
      </c>
    </row>
    <row r="499" spans="1:11" ht="15.75" customHeight="1" thickTop="1">
      <c r="A499" s="73"/>
      <c r="B499" s="233" t="s">
        <v>78</v>
      </c>
      <c r="C499" s="234" t="s">
        <v>102</v>
      </c>
      <c r="D499" s="234" t="s">
        <v>40</v>
      </c>
      <c r="E499" s="235" t="s">
        <v>347</v>
      </c>
      <c r="F499" s="235" t="s">
        <v>348</v>
      </c>
      <c r="G499" s="235" t="s">
        <v>37</v>
      </c>
      <c r="H499" s="236" t="s">
        <v>92</v>
      </c>
      <c r="I499" s="236" t="s">
        <v>349</v>
      </c>
      <c r="J499" s="139" t="s">
        <v>59</v>
      </c>
      <c r="K499" s="235" t="s">
        <v>350</v>
      </c>
    </row>
    <row r="500" spans="1:11" ht="15.75" customHeight="1" thickBot="1">
      <c r="A500" s="242"/>
      <c r="B500" s="243" t="s">
        <v>82</v>
      </c>
      <c r="C500" s="243" t="s">
        <v>104</v>
      </c>
      <c r="D500" s="243" t="s">
        <v>44</v>
      </c>
      <c r="E500" s="248" t="s">
        <v>351</v>
      </c>
      <c r="F500" s="244" t="s">
        <v>352</v>
      </c>
      <c r="G500" s="244" t="s">
        <v>43</v>
      </c>
      <c r="H500" s="245"/>
      <c r="I500" s="243"/>
      <c r="J500" s="246"/>
      <c r="K500" s="244" t="s">
        <v>63</v>
      </c>
    </row>
    <row r="501" spans="1:11" ht="15.75" customHeight="1" thickTop="1">
      <c r="A501" s="167" t="s">
        <v>320</v>
      </c>
      <c r="B501" s="164">
        <v>0</v>
      </c>
      <c r="C501" s="164">
        <v>0</v>
      </c>
      <c r="D501" s="164">
        <v>0</v>
      </c>
      <c r="E501" s="164">
        <v>0</v>
      </c>
      <c r="F501" s="215">
        <v>0</v>
      </c>
      <c r="G501" s="215">
        <v>180</v>
      </c>
      <c r="H501" s="215">
        <v>0</v>
      </c>
      <c r="I501" s="215">
        <v>0</v>
      </c>
      <c r="J501" s="215">
        <v>0</v>
      </c>
      <c r="K501" s="165">
        <v>180</v>
      </c>
    </row>
    <row r="502" spans="1:11" ht="15.75" customHeight="1">
      <c r="A502" s="256" t="s">
        <v>321</v>
      </c>
      <c r="B502" s="164">
        <v>0</v>
      </c>
      <c r="C502" s="164">
        <v>0</v>
      </c>
      <c r="D502" s="164">
        <v>0</v>
      </c>
      <c r="E502" s="164">
        <v>0</v>
      </c>
      <c r="F502" s="215">
        <v>0</v>
      </c>
      <c r="G502" s="215">
        <v>0</v>
      </c>
      <c r="H502" s="215">
        <v>0</v>
      </c>
      <c r="I502" s="215">
        <v>0</v>
      </c>
      <c r="J502" s="215">
        <v>0</v>
      </c>
      <c r="K502" s="165">
        <v>0</v>
      </c>
    </row>
    <row r="503" spans="1:11" ht="15.75" customHeight="1">
      <c r="A503" s="167" t="s">
        <v>322</v>
      </c>
      <c r="B503" s="164">
        <v>0</v>
      </c>
      <c r="C503" s="164">
        <v>0</v>
      </c>
      <c r="D503" s="164">
        <v>0</v>
      </c>
      <c r="E503" s="164">
        <v>0</v>
      </c>
      <c r="F503" s="164">
        <v>0</v>
      </c>
      <c r="G503" s="164">
        <v>0</v>
      </c>
      <c r="H503" s="164">
        <v>0</v>
      </c>
      <c r="I503" s="164">
        <v>0</v>
      </c>
      <c r="J503" s="164">
        <v>0</v>
      </c>
      <c r="K503" s="165">
        <v>0</v>
      </c>
    </row>
    <row r="504" spans="1:11" ht="15.75" customHeight="1">
      <c r="A504" s="259" t="s">
        <v>323</v>
      </c>
      <c r="B504" s="164">
        <v>0</v>
      </c>
      <c r="C504" s="164">
        <v>0</v>
      </c>
      <c r="D504" s="164">
        <v>0</v>
      </c>
      <c r="E504" s="164">
        <v>0</v>
      </c>
      <c r="F504" s="164">
        <v>0</v>
      </c>
      <c r="G504" s="164">
        <v>0</v>
      </c>
      <c r="H504" s="164">
        <v>0</v>
      </c>
      <c r="I504" s="164">
        <v>0</v>
      </c>
      <c r="J504" s="164">
        <v>0</v>
      </c>
      <c r="K504" s="165">
        <v>0</v>
      </c>
    </row>
    <row r="505" spans="1:11" ht="15.75" customHeight="1">
      <c r="A505" s="167" t="s">
        <v>324</v>
      </c>
      <c r="B505" s="164">
        <v>0</v>
      </c>
      <c r="C505" s="164">
        <v>0</v>
      </c>
      <c r="D505" s="164">
        <v>0</v>
      </c>
      <c r="E505" s="164">
        <v>0</v>
      </c>
      <c r="F505" s="164">
        <v>0</v>
      </c>
      <c r="G505" s="164">
        <v>0</v>
      </c>
      <c r="H505" s="164">
        <v>0</v>
      </c>
      <c r="I505" s="164">
        <v>0</v>
      </c>
      <c r="J505" s="164">
        <v>0</v>
      </c>
      <c r="K505" s="165">
        <v>0</v>
      </c>
    </row>
    <row r="506" spans="1:11" ht="15.75" customHeight="1">
      <c r="A506" s="167" t="s">
        <v>325</v>
      </c>
      <c r="B506" s="164">
        <v>0</v>
      </c>
      <c r="C506" s="164">
        <v>0</v>
      </c>
      <c r="D506" s="164">
        <v>0</v>
      </c>
      <c r="E506" s="164">
        <v>0</v>
      </c>
      <c r="F506" s="164">
        <v>0</v>
      </c>
      <c r="G506" s="164">
        <v>313</v>
      </c>
      <c r="H506" s="164">
        <v>0</v>
      </c>
      <c r="I506" s="164">
        <v>0</v>
      </c>
      <c r="J506" s="164">
        <v>0</v>
      </c>
      <c r="K506" s="165">
        <v>313</v>
      </c>
    </row>
    <row r="507" spans="1:11" ht="15.75" customHeight="1">
      <c r="A507" s="259" t="s">
        <v>326</v>
      </c>
      <c r="B507" s="164">
        <v>0</v>
      </c>
      <c r="C507" s="164">
        <v>0</v>
      </c>
      <c r="D507" s="164">
        <v>0</v>
      </c>
      <c r="E507" s="164">
        <v>0</v>
      </c>
      <c r="F507" s="215">
        <v>0</v>
      </c>
      <c r="G507" s="215">
        <v>0</v>
      </c>
      <c r="H507" s="215">
        <v>-8000</v>
      </c>
      <c r="I507" s="215">
        <v>0</v>
      </c>
      <c r="J507" s="215">
        <v>0</v>
      </c>
      <c r="K507" s="165">
        <v>-8000</v>
      </c>
    </row>
    <row r="508" spans="1:11" ht="15.75" customHeight="1">
      <c r="A508" s="260" t="s">
        <v>327</v>
      </c>
      <c r="B508" s="178">
        <v>0</v>
      </c>
      <c r="C508" s="178">
        <v>0</v>
      </c>
      <c r="D508" s="178">
        <v>0</v>
      </c>
      <c r="E508" s="178">
        <v>0</v>
      </c>
      <c r="F508" s="178">
        <v>0</v>
      </c>
      <c r="G508" s="261">
        <v>0</v>
      </c>
      <c r="H508" s="261">
        <v>0</v>
      </c>
      <c r="I508" s="261">
        <v>0</v>
      </c>
      <c r="J508" s="261">
        <v>0</v>
      </c>
      <c r="K508" s="179">
        <v>0</v>
      </c>
    </row>
    <row r="509" spans="1:11" ht="15.75" customHeight="1">
      <c r="A509" s="262" t="s">
        <v>328</v>
      </c>
      <c r="B509" s="164">
        <v>0</v>
      </c>
      <c r="C509" s="164">
        <v>0</v>
      </c>
      <c r="D509" s="164">
        <v>0</v>
      </c>
      <c r="E509" s="164">
        <v>0</v>
      </c>
      <c r="F509" s="164">
        <v>0</v>
      </c>
      <c r="G509" s="215">
        <v>0</v>
      </c>
      <c r="H509" s="215">
        <v>0</v>
      </c>
      <c r="I509" s="215">
        <v>0</v>
      </c>
      <c r="J509" s="164">
        <v>0</v>
      </c>
      <c r="K509" s="165">
        <v>0</v>
      </c>
    </row>
    <row r="510" spans="1:11" ht="15.75" customHeight="1">
      <c r="A510" s="260" t="s">
        <v>329</v>
      </c>
      <c r="B510" s="178">
        <v>0</v>
      </c>
      <c r="C510" s="178">
        <v>0</v>
      </c>
      <c r="D510" s="178">
        <v>0</v>
      </c>
      <c r="E510" s="178">
        <v>0</v>
      </c>
      <c r="F510" s="178">
        <v>0</v>
      </c>
      <c r="G510" s="261">
        <v>0</v>
      </c>
      <c r="H510" s="261">
        <v>0</v>
      </c>
      <c r="I510" s="261">
        <v>0</v>
      </c>
      <c r="J510" s="178">
        <v>0</v>
      </c>
      <c r="K510" s="179">
        <v>0</v>
      </c>
    </row>
    <row r="511" spans="1:11" ht="15.75" customHeight="1">
      <c r="A511" s="162" t="s">
        <v>330</v>
      </c>
      <c r="B511" s="164">
        <v>0</v>
      </c>
      <c r="C511" s="164">
        <v>0</v>
      </c>
      <c r="D511" s="164">
        <v>0</v>
      </c>
      <c r="E511" s="164">
        <v>0</v>
      </c>
      <c r="F511" s="164">
        <v>0</v>
      </c>
      <c r="G511" s="164">
        <v>2572</v>
      </c>
      <c r="H511" s="164">
        <v>0</v>
      </c>
      <c r="I511" s="164">
        <v>0</v>
      </c>
      <c r="J511" s="164">
        <v>0</v>
      </c>
      <c r="K511" s="165">
        <v>2572</v>
      </c>
    </row>
    <row r="512" spans="1:11" ht="15.75" customHeight="1">
      <c r="A512" s="162" t="s">
        <v>331</v>
      </c>
      <c r="B512" s="164">
        <v>0</v>
      </c>
      <c r="C512" s="164">
        <v>0</v>
      </c>
      <c r="D512" s="164">
        <v>0</v>
      </c>
      <c r="E512" s="164">
        <v>0</v>
      </c>
      <c r="F512" s="164">
        <v>0</v>
      </c>
      <c r="G512" s="164">
        <v>0</v>
      </c>
      <c r="H512" s="164">
        <v>0</v>
      </c>
      <c r="I512" s="164">
        <v>0</v>
      </c>
      <c r="J512" s="164">
        <v>0</v>
      </c>
      <c r="K512" s="165">
        <v>0</v>
      </c>
    </row>
    <row r="513" spans="1:11" ht="15.75" customHeight="1">
      <c r="A513" s="162" t="s">
        <v>332</v>
      </c>
      <c r="B513" s="164">
        <v>0</v>
      </c>
      <c r="C513" s="164">
        <v>0</v>
      </c>
      <c r="D513" s="164">
        <v>0</v>
      </c>
      <c r="E513" s="164">
        <v>0</v>
      </c>
      <c r="F513" s="164">
        <v>0</v>
      </c>
      <c r="G513" s="164">
        <v>0</v>
      </c>
      <c r="H513" s="164">
        <v>0</v>
      </c>
      <c r="I513" s="164">
        <v>0</v>
      </c>
      <c r="J513" s="164">
        <v>0</v>
      </c>
      <c r="K513" s="165">
        <v>0</v>
      </c>
    </row>
    <row r="514" spans="1:11" ht="15.75" customHeight="1">
      <c r="A514" s="162" t="s">
        <v>333</v>
      </c>
      <c r="B514" s="164">
        <v>1942.26</v>
      </c>
      <c r="C514" s="164">
        <v>65098.4</v>
      </c>
      <c r="D514" s="164">
        <v>55232.86</v>
      </c>
      <c r="E514" s="164">
        <v>0</v>
      </c>
      <c r="F514" s="164">
        <v>0</v>
      </c>
      <c r="G514" s="215">
        <v>0</v>
      </c>
      <c r="H514" s="215">
        <v>-55232.86</v>
      </c>
      <c r="I514" s="215">
        <v>0</v>
      </c>
      <c r="J514" s="164">
        <v>0</v>
      </c>
      <c r="K514" s="165">
        <v>-55232.86</v>
      </c>
    </row>
    <row r="515" spans="1:11" ht="15.75" customHeight="1">
      <c r="A515" s="162" t="s">
        <v>334</v>
      </c>
      <c r="B515" s="164">
        <v>0</v>
      </c>
      <c r="C515" s="164">
        <v>0</v>
      </c>
      <c r="D515" s="164">
        <v>0</v>
      </c>
      <c r="E515" s="164">
        <v>0</v>
      </c>
      <c r="F515" s="164">
        <v>0</v>
      </c>
      <c r="G515" s="215">
        <v>0</v>
      </c>
      <c r="H515" s="215">
        <v>0</v>
      </c>
      <c r="I515" s="215">
        <v>0</v>
      </c>
      <c r="J515" s="164">
        <v>0</v>
      </c>
      <c r="K515" s="165">
        <v>0</v>
      </c>
    </row>
    <row r="516" spans="1:11" ht="15.75" customHeight="1">
      <c r="A516" s="162" t="s">
        <v>335</v>
      </c>
      <c r="B516" s="164">
        <v>0</v>
      </c>
      <c r="C516" s="164">
        <v>0</v>
      </c>
      <c r="D516" s="164">
        <v>0</v>
      </c>
      <c r="E516" s="164">
        <v>0</v>
      </c>
      <c r="F516" s="164">
        <v>0</v>
      </c>
      <c r="G516" s="215">
        <v>8000</v>
      </c>
      <c r="H516" s="215">
        <v>0</v>
      </c>
      <c r="I516" s="215">
        <v>0</v>
      </c>
      <c r="J516" s="164">
        <v>0</v>
      </c>
      <c r="K516" s="165">
        <v>8000</v>
      </c>
    </row>
    <row r="517" spans="1:11" ht="15.75" customHeight="1">
      <c r="A517" s="162" t="s">
        <v>336</v>
      </c>
      <c r="B517" s="164">
        <v>0</v>
      </c>
      <c r="C517" s="164">
        <v>0</v>
      </c>
      <c r="D517" s="164">
        <v>0</v>
      </c>
      <c r="E517" s="164">
        <v>0</v>
      </c>
      <c r="F517" s="164">
        <v>0</v>
      </c>
      <c r="G517" s="164">
        <v>0</v>
      </c>
      <c r="H517" s="164">
        <v>0</v>
      </c>
      <c r="I517" s="164">
        <v>0</v>
      </c>
      <c r="J517" s="164">
        <v>0</v>
      </c>
      <c r="K517" s="165">
        <v>0</v>
      </c>
    </row>
    <row r="518" spans="1:11" ht="15.75" customHeight="1">
      <c r="A518" s="162" t="s">
        <v>337</v>
      </c>
      <c r="B518" s="164">
        <v>0</v>
      </c>
      <c r="C518" s="164">
        <v>0</v>
      </c>
      <c r="D518" s="164">
        <v>0</v>
      </c>
      <c r="E518" s="164">
        <v>0</v>
      </c>
      <c r="F518" s="164">
        <v>0</v>
      </c>
      <c r="G518" s="164">
        <v>0</v>
      </c>
      <c r="H518" s="164">
        <v>0</v>
      </c>
      <c r="I518" s="164">
        <v>0</v>
      </c>
      <c r="J518" s="164">
        <v>0</v>
      </c>
      <c r="K518" s="165">
        <v>0</v>
      </c>
    </row>
    <row r="519" spans="1:11" ht="15.75" customHeight="1">
      <c r="A519" s="262" t="s">
        <v>338</v>
      </c>
      <c r="B519" s="164">
        <v>0</v>
      </c>
      <c r="C519" s="164">
        <v>0</v>
      </c>
      <c r="D519" s="164">
        <v>0</v>
      </c>
      <c r="E519" s="164">
        <v>0</v>
      </c>
      <c r="F519" s="164">
        <v>0</v>
      </c>
      <c r="G519" s="164">
        <v>0</v>
      </c>
      <c r="H519" s="164">
        <v>0</v>
      </c>
      <c r="I519" s="164">
        <v>0</v>
      </c>
      <c r="J519" s="164">
        <v>0</v>
      </c>
      <c r="K519" s="165">
        <v>0</v>
      </c>
    </row>
    <row r="520" spans="1:11" ht="15.75" customHeight="1">
      <c r="A520" s="262" t="s">
        <v>339</v>
      </c>
      <c r="B520" s="163">
        <v>0</v>
      </c>
      <c r="C520" s="164">
        <v>0</v>
      </c>
      <c r="D520" s="164">
        <v>0</v>
      </c>
      <c r="E520" s="164">
        <v>0</v>
      </c>
      <c r="F520" s="164">
        <v>0</v>
      </c>
      <c r="G520" s="215">
        <v>0</v>
      </c>
      <c r="H520" s="215">
        <v>0</v>
      </c>
      <c r="I520" s="215">
        <v>0</v>
      </c>
      <c r="J520" s="164">
        <v>0</v>
      </c>
      <c r="K520" s="165">
        <v>0</v>
      </c>
    </row>
    <row r="521" spans="1:11" ht="15.75" customHeight="1">
      <c r="A521" s="226" t="s">
        <v>340</v>
      </c>
      <c r="B521" s="163">
        <v>0</v>
      </c>
      <c r="C521" s="164">
        <v>0</v>
      </c>
      <c r="D521" s="164">
        <v>0</v>
      </c>
      <c r="E521" s="164">
        <v>0</v>
      </c>
      <c r="F521" s="164">
        <v>8200</v>
      </c>
      <c r="G521" s="215">
        <v>239</v>
      </c>
      <c r="H521" s="215">
        <v>0</v>
      </c>
      <c r="I521" s="215">
        <v>0</v>
      </c>
      <c r="J521" s="164">
        <v>0</v>
      </c>
      <c r="K521" s="165">
        <f>F521+G521</f>
        <v>8439</v>
      </c>
    </row>
    <row r="522" spans="1:11" ht="15.75" customHeight="1">
      <c r="A522" s="162" t="s">
        <v>341</v>
      </c>
      <c r="B522" s="163">
        <v>0</v>
      </c>
      <c r="C522" s="163">
        <v>0</v>
      </c>
      <c r="D522" s="163">
        <v>0</v>
      </c>
      <c r="E522" s="163">
        <v>0</v>
      </c>
      <c r="F522" s="163">
        <v>0</v>
      </c>
      <c r="G522" s="163">
        <v>0</v>
      </c>
      <c r="H522" s="163">
        <v>0</v>
      </c>
      <c r="I522" s="163">
        <v>0</v>
      </c>
      <c r="J522" s="163">
        <v>0</v>
      </c>
      <c r="K522" s="165">
        <v>0</v>
      </c>
    </row>
    <row r="523" spans="1:11" ht="15.75" customHeight="1">
      <c r="A523" s="162" t="s">
        <v>342</v>
      </c>
      <c r="B523" s="163">
        <v>0</v>
      </c>
      <c r="C523" s="163">
        <v>0</v>
      </c>
      <c r="D523" s="163">
        <v>0</v>
      </c>
      <c r="E523" s="163">
        <v>0</v>
      </c>
      <c r="F523" s="163">
        <v>0</v>
      </c>
      <c r="G523" s="163">
        <v>0</v>
      </c>
      <c r="H523" s="163">
        <v>0</v>
      </c>
      <c r="I523" s="163">
        <v>0</v>
      </c>
      <c r="J523" s="163">
        <v>0</v>
      </c>
      <c r="K523" s="165">
        <v>0</v>
      </c>
    </row>
    <row r="524" spans="1:11" ht="15.75" customHeight="1">
      <c r="A524" s="226" t="s">
        <v>343</v>
      </c>
      <c r="B524" s="163">
        <v>0</v>
      </c>
      <c r="C524" s="164">
        <v>0</v>
      </c>
      <c r="D524" s="164">
        <v>0</v>
      </c>
      <c r="E524" s="164">
        <v>0</v>
      </c>
      <c r="F524" s="164">
        <v>0</v>
      </c>
      <c r="G524" s="215">
        <v>0</v>
      </c>
      <c r="H524" s="215">
        <v>0</v>
      </c>
      <c r="I524" s="215">
        <v>0</v>
      </c>
      <c r="J524" s="164">
        <v>0</v>
      </c>
      <c r="K524" s="165">
        <v>0</v>
      </c>
    </row>
    <row r="525" spans="1:11" ht="15.75" customHeight="1" thickBot="1">
      <c r="A525" s="263" t="s">
        <v>344</v>
      </c>
      <c r="B525" s="264">
        <v>0</v>
      </c>
      <c r="C525" s="265">
        <v>0</v>
      </c>
      <c r="D525" s="265">
        <v>0</v>
      </c>
      <c r="E525" s="265">
        <v>0</v>
      </c>
      <c r="F525" s="265">
        <v>0</v>
      </c>
      <c r="G525" s="266">
        <v>0</v>
      </c>
      <c r="H525" s="266">
        <v>0</v>
      </c>
      <c r="I525" s="266">
        <v>0</v>
      </c>
      <c r="J525" s="265">
        <v>0</v>
      </c>
      <c r="K525" s="267">
        <v>0</v>
      </c>
    </row>
    <row r="526" spans="1:11" ht="15.75" customHeight="1" thickBot="1" thickTop="1">
      <c r="A526" s="268" t="s">
        <v>399</v>
      </c>
      <c r="B526" s="269"/>
      <c r="C526" s="269"/>
      <c r="D526" s="269"/>
      <c r="E526" s="269"/>
      <c r="F526" s="270">
        <v>279522.9</v>
      </c>
      <c r="G526" s="271">
        <v>4303294.73</v>
      </c>
      <c r="H526" s="272">
        <v>-2241983.08</v>
      </c>
      <c r="I526" s="271">
        <f>SUM(I501:I525)</f>
        <v>0</v>
      </c>
      <c r="J526" s="272">
        <v>1808036.32</v>
      </c>
      <c r="K526" s="273">
        <v>4148870.87</v>
      </c>
    </row>
    <row r="527" spans="6:11" ht="15.75" customHeight="1" thickTop="1">
      <c r="F527" s="274"/>
      <c r="G527" s="274"/>
      <c r="H527" s="274"/>
      <c r="I527" s="274"/>
      <c r="J527" s="274"/>
      <c r="K527" s="274"/>
    </row>
    <row r="528" spans="6:11" ht="15.75" customHeight="1">
      <c r="F528" s="275"/>
      <c r="G528" s="275"/>
      <c r="H528" s="41"/>
      <c r="I528" s="41"/>
      <c r="J528" s="275"/>
      <c r="K528" s="275"/>
    </row>
    <row r="529" spans="6:11" ht="15.75" customHeight="1">
      <c r="F529" s="276"/>
      <c r="G529" s="275"/>
      <c r="H529" s="41"/>
      <c r="I529" s="41"/>
      <c r="J529" s="41"/>
      <c r="K529" s="275"/>
    </row>
    <row r="530" ht="15.75" customHeight="1">
      <c r="F530" s="56"/>
    </row>
    <row r="531" spans="7:8" ht="15.75" customHeight="1">
      <c r="G531" s="56"/>
      <c r="H531" s="277"/>
    </row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spans="1:8" ht="15.75" customHeight="1">
      <c r="A753" s="66"/>
      <c r="B753" s="66"/>
      <c r="C753" s="66"/>
      <c r="D753" s="66"/>
      <c r="E753" s="66"/>
      <c r="F753" s="66"/>
      <c r="G753" s="66"/>
      <c r="H753" s="66"/>
    </row>
    <row r="754" spans="1:8" ht="15.75" customHeight="1">
      <c r="A754" s="66"/>
      <c r="B754" s="66"/>
      <c r="C754" s="66"/>
      <c r="D754" s="66"/>
      <c r="E754" s="66"/>
      <c r="F754" s="66"/>
      <c r="G754" s="66"/>
      <c r="H754" s="66"/>
    </row>
    <row r="755" spans="1:12" ht="15.75" customHeight="1">
      <c r="A755" s="66"/>
      <c r="B755" s="66"/>
      <c r="C755" s="66"/>
      <c r="D755" s="66"/>
      <c r="E755" s="66"/>
      <c r="F755" s="66"/>
      <c r="G755" s="66"/>
      <c r="H755" s="66"/>
      <c r="K755" s="66"/>
      <c r="L755" s="66"/>
    </row>
    <row r="756" spans="1:12" ht="15.75" customHeight="1">
      <c r="A756" s="66"/>
      <c r="B756" s="66"/>
      <c r="C756" s="66"/>
      <c r="D756" s="66"/>
      <c r="E756" s="66"/>
      <c r="F756" s="66"/>
      <c r="G756" s="66"/>
      <c r="H756" s="66"/>
      <c r="K756" s="66"/>
      <c r="L756" s="66"/>
    </row>
    <row r="757" spans="1:12" ht="15.75" customHeight="1">
      <c r="A757" s="66"/>
      <c r="B757" s="66"/>
      <c r="C757" s="66"/>
      <c r="D757" s="66"/>
      <c r="E757" s="66"/>
      <c r="F757" s="66"/>
      <c r="G757" s="66"/>
      <c r="H757" s="66"/>
      <c r="K757" s="66"/>
      <c r="L757" s="66"/>
    </row>
    <row r="758" spans="1:12" ht="15.75" customHeight="1">
      <c r="A758" s="66"/>
      <c r="B758" s="66"/>
      <c r="C758" s="66"/>
      <c r="D758" s="66"/>
      <c r="E758" s="66"/>
      <c r="F758" s="66"/>
      <c r="G758" s="66"/>
      <c r="H758" s="66"/>
      <c r="K758" s="66"/>
      <c r="L758" s="66"/>
    </row>
    <row r="759" spans="1:12" ht="15.75" customHeight="1">
      <c r="A759" s="66"/>
      <c r="B759" s="66"/>
      <c r="C759" s="66"/>
      <c r="D759" s="66"/>
      <c r="E759" s="66"/>
      <c r="F759" s="66"/>
      <c r="G759" s="66"/>
      <c r="H759" s="66"/>
      <c r="K759" s="66"/>
      <c r="L759" s="66"/>
    </row>
    <row r="760" spans="1:12" ht="15.75" customHeight="1">
      <c r="A760" s="66"/>
      <c r="B760" s="66"/>
      <c r="C760" s="66"/>
      <c r="D760" s="66"/>
      <c r="E760" s="66"/>
      <c r="F760" s="66"/>
      <c r="G760" s="66"/>
      <c r="H760" s="66"/>
      <c r="K760" s="66"/>
      <c r="L760" s="66"/>
    </row>
    <row r="761" spans="1:12" ht="15.75" customHeight="1">
      <c r="A761" s="66"/>
      <c r="B761" s="66"/>
      <c r="C761" s="66"/>
      <c r="D761" s="66"/>
      <c r="E761" s="66"/>
      <c r="F761" s="66"/>
      <c r="G761" s="66"/>
      <c r="H761" s="66"/>
      <c r="K761" s="66"/>
      <c r="L761" s="66"/>
    </row>
    <row r="762" spans="1:12" ht="15.75" customHeight="1">
      <c r="A762" s="66"/>
      <c r="B762" s="66"/>
      <c r="C762" s="66"/>
      <c r="D762" s="66"/>
      <c r="E762" s="66"/>
      <c r="F762" s="66"/>
      <c r="G762" s="66"/>
      <c r="H762" s="66"/>
      <c r="K762" s="66"/>
      <c r="L762" s="66"/>
    </row>
    <row r="763" spans="1:12" ht="15.75" customHeight="1">
      <c r="A763" s="66"/>
      <c r="B763" s="66"/>
      <c r="C763" s="66"/>
      <c r="D763" s="66"/>
      <c r="E763" s="66"/>
      <c r="F763" s="66"/>
      <c r="G763" s="66"/>
      <c r="H763" s="66"/>
      <c r="K763" s="66"/>
      <c r="L763" s="66"/>
    </row>
    <row r="764" spans="1:12" ht="15.75" customHeight="1">
      <c r="A764" s="66"/>
      <c r="B764" s="66"/>
      <c r="C764" s="66"/>
      <c r="D764" s="66"/>
      <c r="E764" s="66"/>
      <c r="F764" s="66"/>
      <c r="G764" s="66"/>
      <c r="H764" s="66"/>
      <c r="K764" s="66"/>
      <c r="L764" s="66"/>
    </row>
    <row r="765" spans="1:12" ht="15.75" customHeight="1">
      <c r="A765" s="66"/>
      <c r="B765" s="66"/>
      <c r="C765" s="66"/>
      <c r="D765" s="66"/>
      <c r="E765" s="66"/>
      <c r="F765" s="66"/>
      <c r="G765" s="66"/>
      <c r="H765" s="66"/>
      <c r="K765" s="66"/>
      <c r="L765" s="66"/>
    </row>
    <row r="766" spans="1:12" ht="15.75" customHeight="1">
      <c r="A766" s="66"/>
      <c r="B766" s="66"/>
      <c r="C766" s="66"/>
      <c r="D766" s="66"/>
      <c r="E766" s="66"/>
      <c r="F766" s="66"/>
      <c r="G766" s="66"/>
      <c r="H766" s="66"/>
      <c r="K766" s="66"/>
      <c r="L766" s="66"/>
    </row>
    <row r="767" spans="1:12" ht="15.75" customHeight="1">
      <c r="A767" s="66"/>
      <c r="B767" s="66"/>
      <c r="C767" s="66"/>
      <c r="D767" s="66"/>
      <c r="E767" s="66"/>
      <c r="F767" s="66"/>
      <c r="G767" s="66"/>
      <c r="H767" s="66"/>
      <c r="K767" s="66"/>
      <c r="L767" s="66"/>
    </row>
    <row r="768" spans="1:12" ht="15.75" customHeight="1">
      <c r="A768" s="66"/>
      <c r="B768" s="66"/>
      <c r="C768" s="66"/>
      <c r="D768" s="66"/>
      <c r="E768" s="66"/>
      <c r="F768" s="66"/>
      <c r="G768" s="66"/>
      <c r="H768" s="66"/>
      <c r="K768" s="66"/>
      <c r="L768" s="66"/>
    </row>
    <row r="769" spans="1:12" ht="15.75" customHeight="1">
      <c r="A769" s="66"/>
      <c r="B769" s="66"/>
      <c r="C769" s="66"/>
      <c r="D769" s="66"/>
      <c r="E769" s="66"/>
      <c r="F769" s="66"/>
      <c r="G769" s="66"/>
      <c r="H769" s="66"/>
      <c r="K769" s="66"/>
      <c r="L769" s="66"/>
    </row>
    <row r="770" spans="1:12" ht="15.75" customHeight="1">
      <c r="A770" s="66"/>
      <c r="B770" s="66"/>
      <c r="C770" s="66"/>
      <c r="D770" s="66"/>
      <c r="E770" s="66"/>
      <c r="F770" s="66"/>
      <c r="G770" s="66"/>
      <c r="H770" s="66"/>
      <c r="K770" s="66"/>
      <c r="L770" s="66"/>
    </row>
    <row r="771" spans="1:12" ht="15.75" customHeight="1">
      <c r="A771" s="66"/>
      <c r="B771" s="66"/>
      <c r="C771" s="66"/>
      <c r="D771" s="66"/>
      <c r="E771" s="66"/>
      <c r="F771" s="66"/>
      <c r="G771" s="66"/>
      <c r="H771" s="66"/>
      <c r="K771" s="66"/>
      <c r="L771" s="66"/>
    </row>
    <row r="772" spans="1:12" ht="15.75" customHeight="1">
      <c r="A772" s="66"/>
      <c r="B772" s="66"/>
      <c r="C772" s="66"/>
      <c r="D772" s="66"/>
      <c r="E772" s="66"/>
      <c r="F772" s="66"/>
      <c r="G772" s="66"/>
      <c r="H772" s="66"/>
      <c r="K772" s="66"/>
      <c r="L772" s="66"/>
    </row>
    <row r="773" spans="1:12" ht="15.75" customHeight="1">
      <c r="A773" s="66"/>
      <c r="B773" s="66"/>
      <c r="C773" s="66"/>
      <c r="D773" s="66"/>
      <c r="E773" s="66"/>
      <c r="F773" s="66"/>
      <c r="G773" s="66"/>
      <c r="H773" s="66"/>
      <c r="K773" s="66"/>
      <c r="L773" s="66"/>
    </row>
    <row r="774" spans="1:12" ht="15.75" customHeight="1">
      <c r="A774" s="66"/>
      <c r="B774" s="66"/>
      <c r="C774" s="66"/>
      <c r="D774" s="66"/>
      <c r="E774" s="66"/>
      <c r="F774" s="66"/>
      <c r="G774" s="66"/>
      <c r="H774" s="66"/>
      <c r="K774" s="66"/>
      <c r="L774" s="66"/>
    </row>
    <row r="775" spans="1:12" ht="15.75" customHeight="1">
      <c r="A775" s="66"/>
      <c r="B775" s="66"/>
      <c r="C775" s="66"/>
      <c r="D775" s="66"/>
      <c r="E775" s="66"/>
      <c r="F775" s="66"/>
      <c r="G775" s="66"/>
      <c r="H775" s="66"/>
      <c r="K775" s="66"/>
      <c r="L775" s="66"/>
    </row>
    <row r="776" spans="1:12" ht="15.75" customHeight="1">
      <c r="A776" s="66"/>
      <c r="B776" s="66"/>
      <c r="C776" s="66"/>
      <c r="D776" s="66"/>
      <c r="E776" s="66"/>
      <c r="F776" s="66"/>
      <c r="G776" s="66"/>
      <c r="H776" s="66"/>
      <c r="K776" s="66"/>
      <c r="L776" s="66"/>
    </row>
    <row r="777" spans="1:12" ht="15.75" customHeight="1">
      <c r="A777" s="66"/>
      <c r="B777" s="66"/>
      <c r="C777" s="66"/>
      <c r="D777" s="66"/>
      <c r="E777" s="66"/>
      <c r="F777" s="66"/>
      <c r="G777" s="66"/>
      <c r="H777" s="66"/>
      <c r="K777" s="66"/>
      <c r="L777" s="66"/>
    </row>
    <row r="778" spans="1:12" ht="15.75" customHeight="1">
      <c r="A778" s="66"/>
      <c r="B778" s="66"/>
      <c r="C778" s="66"/>
      <c r="D778" s="66"/>
      <c r="E778" s="66"/>
      <c r="F778" s="66"/>
      <c r="G778" s="66"/>
      <c r="H778" s="66"/>
      <c r="K778" s="66"/>
      <c r="L778" s="66"/>
    </row>
    <row r="779" spans="1:12" ht="15.75" customHeight="1">
      <c r="A779" s="66"/>
      <c r="B779" s="66"/>
      <c r="C779" s="66"/>
      <c r="D779" s="66"/>
      <c r="E779" s="66"/>
      <c r="F779" s="66"/>
      <c r="G779" s="66"/>
      <c r="H779" s="66"/>
      <c r="K779" s="66"/>
      <c r="L779" s="66"/>
    </row>
    <row r="780" spans="1:12" ht="15.75" customHeight="1">
      <c r="A780" s="66"/>
      <c r="B780" s="66"/>
      <c r="C780" s="66"/>
      <c r="D780" s="66"/>
      <c r="E780" s="66"/>
      <c r="F780" s="66"/>
      <c r="G780" s="66"/>
      <c r="H780" s="66"/>
      <c r="K780" s="66"/>
      <c r="L780" s="66"/>
    </row>
    <row r="781" spans="1:12" ht="15.75" customHeight="1">
      <c r="A781" s="66"/>
      <c r="B781" s="66"/>
      <c r="C781" s="66"/>
      <c r="D781" s="66"/>
      <c r="E781" s="66"/>
      <c r="F781" s="66"/>
      <c r="G781" s="66"/>
      <c r="H781" s="66"/>
      <c r="K781" s="66"/>
      <c r="L781" s="66"/>
    </row>
    <row r="782" spans="1:12" ht="15.75" customHeight="1">
      <c r="A782" s="66"/>
      <c r="B782" s="66"/>
      <c r="C782" s="66"/>
      <c r="D782" s="66"/>
      <c r="E782" s="66"/>
      <c r="F782" s="66"/>
      <c r="G782" s="66"/>
      <c r="H782" s="66"/>
      <c r="K782" s="66"/>
      <c r="L782" s="66"/>
    </row>
    <row r="783" spans="1:12" ht="15.75" customHeight="1">
      <c r="A783" s="66"/>
      <c r="B783" s="66"/>
      <c r="C783" s="66"/>
      <c r="D783" s="66"/>
      <c r="E783" s="66"/>
      <c r="F783" s="66"/>
      <c r="G783" s="66"/>
      <c r="H783" s="66"/>
      <c r="K783" s="66"/>
      <c r="L783" s="66"/>
    </row>
    <row r="784" spans="1:12" ht="15.75" customHeight="1">
      <c r="A784" s="66"/>
      <c r="B784" s="66"/>
      <c r="C784" s="66"/>
      <c r="D784" s="66"/>
      <c r="E784" s="66"/>
      <c r="F784" s="66"/>
      <c r="G784" s="66"/>
      <c r="H784" s="66"/>
      <c r="K784" s="66"/>
      <c r="L784" s="66"/>
    </row>
    <row r="785" spans="1:12" ht="15.75" customHeight="1">
      <c r="A785" s="66"/>
      <c r="B785" s="66"/>
      <c r="C785" s="66"/>
      <c r="D785" s="66"/>
      <c r="E785" s="66"/>
      <c r="F785" s="66"/>
      <c r="G785" s="66"/>
      <c r="H785" s="66"/>
      <c r="K785" s="66"/>
      <c r="L785" s="66"/>
    </row>
    <row r="786" spans="1:12" ht="15.75" customHeight="1">
      <c r="A786" s="66"/>
      <c r="B786" s="66"/>
      <c r="C786" s="66"/>
      <c r="D786" s="66"/>
      <c r="E786" s="66"/>
      <c r="F786" s="66"/>
      <c r="G786" s="66"/>
      <c r="H786" s="66"/>
      <c r="K786" s="66"/>
      <c r="L786" s="66"/>
    </row>
    <row r="787" spans="1:12" ht="15.75" customHeight="1">
      <c r="A787" s="66"/>
      <c r="B787" s="66"/>
      <c r="C787" s="66"/>
      <c r="D787" s="66"/>
      <c r="E787" s="66"/>
      <c r="F787" s="66"/>
      <c r="G787" s="66"/>
      <c r="H787" s="66"/>
      <c r="K787" s="66"/>
      <c r="L787" s="66"/>
    </row>
    <row r="788" spans="1:12" ht="15.75" customHeight="1">
      <c r="A788" s="67"/>
      <c r="B788" s="66"/>
      <c r="C788" s="66"/>
      <c r="D788" s="67"/>
      <c r="E788" s="66"/>
      <c r="F788" s="66"/>
      <c r="G788" s="66"/>
      <c r="H788" s="66"/>
      <c r="K788" s="66"/>
      <c r="L788" s="66"/>
    </row>
    <row r="789" spans="1:12" ht="15.75" customHeight="1">
      <c r="A789" s="67"/>
      <c r="B789" s="66"/>
      <c r="C789" s="66"/>
      <c r="D789" s="66"/>
      <c r="E789" s="66"/>
      <c r="F789" s="66"/>
      <c r="G789" s="66"/>
      <c r="H789" s="66"/>
      <c r="K789" s="66"/>
      <c r="L789" s="66"/>
    </row>
    <row r="790" spans="1:12" ht="15.75" customHeight="1">
      <c r="A790" s="66"/>
      <c r="B790" s="66"/>
      <c r="C790" s="66"/>
      <c r="D790" s="66"/>
      <c r="E790" s="66"/>
      <c r="F790" s="66"/>
      <c r="G790" s="66"/>
      <c r="H790" s="66"/>
      <c r="K790" s="66"/>
      <c r="L790" s="66"/>
    </row>
    <row r="791" spans="1:12" ht="15.75" customHeight="1">
      <c r="A791" s="66"/>
      <c r="B791" s="66"/>
      <c r="C791" s="66"/>
      <c r="D791" s="66"/>
      <c r="E791" s="66"/>
      <c r="F791" s="66"/>
      <c r="G791" s="66"/>
      <c r="H791" s="66"/>
      <c r="K791" s="66"/>
      <c r="L791" s="66"/>
    </row>
    <row r="792" spans="1:12" ht="15.75" customHeight="1">
      <c r="A792" s="66"/>
      <c r="B792" s="66"/>
      <c r="C792" s="66"/>
      <c r="D792" s="66"/>
      <c r="E792" s="66"/>
      <c r="F792" s="66"/>
      <c r="G792" s="66"/>
      <c r="H792" s="66"/>
      <c r="K792" s="66"/>
      <c r="L792" s="66"/>
    </row>
    <row r="793" spans="1:12" ht="15.75" customHeight="1">
      <c r="A793" s="66"/>
      <c r="B793" s="66"/>
      <c r="C793" s="66"/>
      <c r="D793" s="66"/>
      <c r="E793" s="66"/>
      <c r="F793" s="66"/>
      <c r="G793" s="66"/>
      <c r="H793" s="66"/>
      <c r="K793" s="66"/>
      <c r="L793" s="66"/>
    </row>
    <row r="794" spans="1:12" ht="15.75" customHeight="1">
      <c r="A794" s="66"/>
      <c r="B794" s="66"/>
      <c r="C794" s="66"/>
      <c r="D794" s="66"/>
      <c r="E794" s="66"/>
      <c r="F794" s="66"/>
      <c r="G794" s="66"/>
      <c r="H794" s="66"/>
      <c r="K794" s="66"/>
      <c r="L794" s="66"/>
    </row>
    <row r="795" spans="1:12" ht="15.75" customHeight="1">
      <c r="A795" s="66"/>
      <c r="B795" s="66"/>
      <c r="C795" s="66"/>
      <c r="D795" s="66"/>
      <c r="E795" s="66"/>
      <c r="F795" s="66"/>
      <c r="G795" s="66"/>
      <c r="H795" s="66"/>
      <c r="K795" s="66"/>
      <c r="L795" s="66"/>
    </row>
    <row r="796" spans="1:12" ht="15.75" customHeight="1">
      <c r="A796" s="66"/>
      <c r="B796" s="66"/>
      <c r="C796" s="66"/>
      <c r="D796" s="66"/>
      <c r="E796" s="66"/>
      <c r="F796" s="66"/>
      <c r="G796" s="66"/>
      <c r="H796" s="66"/>
      <c r="K796" s="66"/>
      <c r="L796" s="66"/>
    </row>
    <row r="797" spans="1:12" ht="15.75" customHeight="1">
      <c r="A797" s="66"/>
      <c r="B797" s="66"/>
      <c r="C797" s="66"/>
      <c r="D797" s="66"/>
      <c r="E797" s="66"/>
      <c r="F797" s="66"/>
      <c r="G797" s="66"/>
      <c r="H797" s="66"/>
      <c r="K797" s="66"/>
      <c r="L797" s="66"/>
    </row>
    <row r="798" spans="1:12" ht="15.75" customHeight="1">
      <c r="A798" s="66"/>
      <c r="B798" s="66"/>
      <c r="C798" s="66"/>
      <c r="D798" s="66"/>
      <c r="E798" s="66"/>
      <c r="F798" s="66"/>
      <c r="G798" s="66"/>
      <c r="H798" s="66"/>
      <c r="K798" s="66"/>
      <c r="L798" s="66"/>
    </row>
    <row r="799" spans="1:12" ht="15.75" customHeight="1">
      <c r="A799" s="66"/>
      <c r="B799" s="66"/>
      <c r="C799" s="66"/>
      <c r="D799" s="66"/>
      <c r="E799" s="66"/>
      <c r="F799" s="66"/>
      <c r="G799" s="66"/>
      <c r="H799" s="66"/>
      <c r="K799" s="66"/>
      <c r="L799" s="66"/>
    </row>
    <row r="800" spans="1:12" ht="15.75" customHeight="1">
      <c r="A800" s="66"/>
      <c r="B800" s="66"/>
      <c r="C800" s="66"/>
      <c r="D800" s="66"/>
      <c r="E800" s="66"/>
      <c r="F800" s="66"/>
      <c r="G800" s="66"/>
      <c r="H800" s="66"/>
      <c r="K800" s="66"/>
      <c r="L800" s="66"/>
    </row>
    <row r="801" spans="1:12" ht="15.75" customHeight="1">
      <c r="A801" s="66"/>
      <c r="B801" s="66"/>
      <c r="C801" s="66"/>
      <c r="D801" s="66"/>
      <c r="E801" s="66"/>
      <c r="F801" s="66"/>
      <c r="G801" s="66"/>
      <c r="H801" s="66"/>
      <c r="K801" s="66"/>
      <c r="L801" s="66"/>
    </row>
    <row r="802" spans="1:12" ht="15.75" customHeight="1">
      <c r="A802" s="66"/>
      <c r="B802" s="66"/>
      <c r="C802" s="66"/>
      <c r="D802" s="66"/>
      <c r="E802" s="66"/>
      <c r="F802" s="66"/>
      <c r="G802" s="66"/>
      <c r="H802" s="66"/>
      <c r="K802" s="66"/>
      <c r="L802" s="66"/>
    </row>
    <row r="803" spans="1:12" ht="15.75" customHeight="1">
      <c r="A803" s="66"/>
      <c r="B803" s="66"/>
      <c r="C803" s="66"/>
      <c r="D803" s="66"/>
      <c r="E803" s="66"/>
      <c r="F803" s="66"/>
      <c r="G803" s="66"/>
      <c r="H803" s="66"/>
      <c r="K803" s="66"/>
      <c r="L803" s="66"/>
    </row>
    <row r="804" spans="1:12" ht="15.75" customHeight="1">
      <c r="A804" s="66"/>
      <c r="B804" s="66"/>
      <c r="C804" s="66"/>
      <c r="D804" s="66"/>
      <c r="E804" s="66"/>
      <c r="F804" s="66"/>
      <c r="G804" s="66"/>
      <c r="H804" s="66"/>
      <c r="I804" s="66"/>
      <c r="K804" s="66"/>
      <c r="L804" s="66"/>
    </row>
    <row r="805" spans="1:12" ht="15.75" customHeight="1">
      <c r="A805" s="66"/>
      <c r="B805" s="66"/>
      <c r="C805" s="66"/>
      <c r="D805" s="66"/>
      <c r="E805" s="66"/>
      <c r="F805" s="66"/>
      <c r="G805" s="66"/>
      <c r="H805" s="66"/>
      <c r="I805" s="66"/>
      <c r="K805" s="66"/>
      <c r="L805" s="66"/>
    </row>
    <row r="806" spans="1:12" ht="15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172"/>
      <c r="K806" s="66"/>
      <c r="L806" s="66"/>
    </row>
    <row r="807" spans="1:12" ht="15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172"/>
      <c r="K807" s="66"/>
      <c r="L807" s="66"/>
    </row>
    <row r="808" spans="1:12" ht="15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172"/>
      <c r="K808" s="66"/>
      <c r="L808" s="66"/>
    </row>
    <row r="809" spans="1:12" ht="15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172"/>
      <c r="K809" s="66"/>
      <c r="L809" s="66"/>
    </row>
    <row r="810" spans="1:12" ht="15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172"/>
      <c r="K810" s="66"/>
      <c r="L810" s="66"/>
    </row>
    <row r="811" spans="1:12" ht="15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172"/>
      <c r="K811" s="66"/>
      <c r="L811" s="66"/>
    </row>
    <row r="812" spans="1:12" ht="15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172"/>
      <c r="K812" s="66"/>
      <c r="L812" s="66"/>
    </row>
    <row r="813" spans="1:12" ht="15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172"/>
      <c r="K813" s="66"/>
      <c r="L813" s="66"/>
    </row>
    <row r="814" spans="1:12" ht="15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172"/>
      <c r="K814" s="66"/>
      <c r="L814" s="66"/>
    </row>
    <row r="815" spans="1:12" ht="15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172"/>
      <c r="K815" s="66"/>
      <c r="L815" s="66"/>
    </row>
    <row r="816" spans="1:12" ht="15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172"/>
      <c r="K816" s="66"/>
      <c r="L816" s="66"/>
    </row>
    <row r="817" spans="1:12" ht="15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172"/>
      <c r="K817" s="66"/>
      <c r="L817" s="66"/>
    </row>
    <row r="818" spans="1:12" ht="15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172"/>
      <c r="K818" s="66"/>
      <c r="L818" s="66"/>
    </row>
    <row r="819" spans="1:12" ht="15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172"/>
      <c r="K819" s="66"/>
      <c r="L819" s="66"/>
    </row>
    <row r="820" spans="1:12" ht="15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172"/>
      <c r="K820" s="66"/>
      <c r="L820" s="66"/>
    </row>
    <row r="821" spans="1:12" ht="15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172"/>
      <c r="K821" s="66"/>
      <c r="L821" s="66"/>
    </row>
    <row r="822" spans="1:12" ht="15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172"/>
      <c r="K822" s="66"/>
      <c r="L822" s="66"/>
    </row>
    <row r="823" spans="1:12" ht="15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172"/>
      <c r="K823" s="66"/>
      <c r="L823" s="66"/>
    </row>
    <row r="824" spans="1:12" ht="15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172"/>
      <c r="K824" s="66"/>
      <c r="L824" s="66"/>
    </row>
    <row r="825" spans="1:12" ht="15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172"/>
      <c r="K825" s="66"/>
      <c r="L825" s="66"/>
    </row>
    <row r="826" spans="1:12" ht="15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172"/>
      <c r="K826" s="66"/>
      <c r="L826" s="66"/>
    </row>
    <row r="827" spans="1:12" ht="15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172"/>
      <c r="K827" s="66"/>
      <c r="L827" s="66"/>
    </row>
    <row r="828" spans="1:12" ht="15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172"/>
      <c r="K828" s="66"/>
      <c r="L828" s="66"/>
    </row>
    <row r="829" spans="1:12" ht="15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172"/>
      <c r="K829" s="66"/>
      <c r="L829" s="66"/>
    </row>
    <row r="830" spans="1:12" ht="15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172"/>
      <c r="K830" s="66"/>
      <c r="L830" s="66"/>
    </row>
    <row r="831" spans="1:12" ht="15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172"/>
      <c r="K831" s="66"/>
      <c r="L831" s="66"/>
    </row>
    <row r="832" spans="1:12" ht="15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172"/>
      <c r="K832" s="66"/>
      <c r="L832" s="66"/>
    </row>
    <row r="833" spans="1:12" ht="15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172"/>
      <c r="K833" s="66"/>
      <c r="L833" s="66"/>
    </row>
    <row r="834" spans="1:12" ht="15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172"/>
      <c r="K834" s="66"/>
      <c r="L834" s="66"/>
    </row>
    <row r="835" spans="1:12" ht="15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172"/>
      <c r="K835" s="66"/>
      <c r="L835" s="66"/>
    </row>
    <row r="836" spans="1:12" ht="15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172"/>
      <c r="K836" s="66"/>
      <c r="L836" s="66"/>
    </row>
    <row r="837" spans="1:12" ht="15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172"/>
      <c r="K837" s="66"/>
      <c r="L837" s="66"/>
    </row>
    <row r="838" spans="1:12" ht="15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172"/>
      <c r="K838" s="66"/>
      <c r="L838" s="66"/>
    </row>
    <row r="839" spans="1:12" ht="15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172"/>
      <c r="K839" s="66"/>
      <c r="L839" s="66"/>
    </row>
    <row r="840" spans="1:12" ht="15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172"/>
      <c r="K840" s="66"/>
      <c r="L840" s="66"/>
    </row>
    <row r="841" spans="1:12" ht="15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172"/>
      <c r="K841" s="66"/>
      <c r="L841" s="66"/>
    </row>
    <row r="842" spans="1:12" ht="15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172"/>
      <c r="K842" s="66"/>
      <c r="L842" s="66"/>
    </row>
    <row r="843" spans="1:12" ht="15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</row>
    <row r="844" spans="1:12" ht="15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</row>
    <row r="845" spans="1:12" ht="15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</row>
    <row r="846" spans="1:12" ht="15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</row>
    <row r="847" spans="1:12" ht="15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</row>
    <row r="848" spans="1:12" ht="15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</row>
    <row r="849" spans="1:12" ht="15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</row>
    <row r="850" spans="1:12" ht="15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</row>
    <row r="851" spans="1:12" ht="15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</row>
    <row r="852" spans="1:12" ht="15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</row>
    <row r="853" spans="1:12" ht="15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</row>
    <row r="854" spans="1:12" ht="15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</row>
    <row r="855" spans="1:12" ht="15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</row>
    <row r="856" spans="1:12" ht="15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</row>
    <row r="857" spans="1:12" ht="15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</row>
    <row r="858" spans="1:12" ht="15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</row>
    <row r="859" spans="1:12" ht="15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</row>
    <row r="860" spans="1:12" ht="15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</row>
    <row r="861" spans="1:12" ht="15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</row>
    <row r="862" spans="1:12" ht="15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</row>
    <row r="863" spans="1:12" ht="15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</row>
    <row r="864" spans="1:12" ht="15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</row>
    <row r="865" spans="1:12" ht="15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</row>
    <row r="866" spans="1:12" ht="15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</row>
    <row r="867" spans="1:12" ht="15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</row>
    <row r="868" spans="1:12" ht="15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</row>
    <row r="869" spans="1:12" ht="15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</row>
    <row r="870" spans="1:12" ht="15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</row>
    <row r="871" spans="1:12" ht="15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</row>
    <row r="872" spans="1:12" ht="15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</row>
    <row r="873" spans="1:12" ht="15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</row>
    <row r="874" spans="1:12" ht="15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</row>
    <row r="875" spans="1:12" ht="12.7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</row>
    <row r="876" spans="1:12" ht="12.7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</row>
    <row r="877" spans="1:12" ht="12.7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</row>
    <row r="878" spans="1:12" ht="12.7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</row>
    <row r="879" spans="1:12" ht="12.7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</row>
    <row r="880" spans="1:12" ht="12.7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</row>
    <row r="881" spans="1:12" ht="12.7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</row>
    <row r="882" spans="1:12" ht="12.7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</row>
    <row r="883" spans="1:12" ht="12.7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</row>
    <row r="884" spans="1:12" ht="12.7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</row>
    <row r="885" spans="1:12" ht="12.7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</row>
    <row r="886" spans="1:12" ht="12.7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</row>
    <row r="887" spans="1:12" ht="12.7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</row>
    <row r="888" spans="1:12" ht="12.7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</row>
    <row r="889" spans="1:12" ht="12.7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</row>
    <row r="890" spans="1:12" ht="12.7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</row>
    <row r="891" spans="1:12" ht="12.7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</row>
    <row r="892" spans="1:12" ht="12.7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</row>
    <row r="893" spans="1:12" ht="12.7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</row>
    <row r="894" spans="1:12" ht="12.7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</row>
    <row r="895" spans="1:12" ht="12.7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</row>
    <row r="896" spans="1:12" ht="12.75">
      <c r="A896" s="66"/>
      <c r="B896" s="66"/>
      <c r="C896" s="66"/>
      <c r="D896" s="66"/>
      <c r="E896" s="66"/>
      <c r="F896" s="66"/>
      <c r="G896" s="66"/>
      <c r="H896" s="66"/>
      <c r="J896" s="66"/>
      <c r="K896" s="66"/>
      <c r="L896" s="66"/>
    </row>
    <row r="897" spans="1:12" ht="12.75">
      <c r="A897" s="66"/>
      <c r="B897" s="66"/>
      <c r="C897" s="66"/>
      <c r="D897" s="66"/>
      <c r="E897" s="66"/>
      <c r="F897" s="66"/>
      <c r="G897" s="66"/>
      <c r="H897" s="66"/>
      <c r="J897" s="66"/>
      <c r="K897" s="66"/>
      <c r="L897" s="66"/>
    </row>
    <row r="898" spans="1:12" ht="12.75">
      <c r="A898" s="66"/>
      <c r="B898" s="66"/>
      <c r="C898" s="66"/>
      <c r="D898" s="66"/>
      <c r="E898" s="66"/>
      <c r="F898" s="66"/>
      <c r="G898" s="66"/>
      <c r="H898" s="66"/>
      <c r="J898" s="66"/>
      <c r="K898" s="66"/>
      <c r="L898" s="66"/>
    </row>
    <row r="899" spans="1:12" ht="12.75">
      <c r="A899" s="66"/>
      <c r="B899" s="66"/>
      <c r="C899" s="66"/>
      <c r="D899" s="66"/>
      <c r="E899" s="66"/>
      <c r="F899" s="66"/>
      <c r="G899" s="66"/>
      <c r="H899" s="66"/>
      <c r="J899" s="66"/>
      <c r="K899" s="66"/>
      <c r="L899" s="66"/>
    </row>
    <row r="900" spans="1:12" ht="12.75">
      <c r="A900" s="66"/>
      <c r="B900" s="66"/>
      <c r="C900" s="66"/>
      <c r="D900" s="66"/>
      <c r="E900" s="66"/>
      <c r="F900" s="66"/>
      <c r="G900" s="66"/>
      <c r="H900" s="66"/>
      <c r="J900" s="66"/>
      <c r="L900" s="66"/>
    </row>
    <row r="901" spans="1:12" ht="12.75">
      <c r="A901" s="66"/>
      <c r="B901" s="66"/>
      <c r="C901" s="66"/>
      <c r="D901" s="66"/>
      <c r="E901" s="66"/>
      <c r="F901" s="66"/>
      <c r="G901" s="66"/>
      <c r="H901" s="66"/>
      <c r="J901" s="66"/>
      <c r="K901" s="66"/>
      <c r="L901" s="66"/>
    </row>
    <row r="902" spans="1:12" ht="12.75">
      <c r="A902" s="66"/>
      <c r="B902" s="66"/>
      <c r="C902" s="66"/>
      <c r="D902" s="66"/>
      <c r="E902" s="66"/>
      <c r="F902" s="66"/>
      <c r="G902" s="66"/>
      <c r="H902" s="66"/>
      <c r="J902" s="66"/>
      <c r="K902" s="66"/>
      <c r="L902" s="66"/>
    </row>
    <row r="903" spans="1:12" ht="12.75">
      <c r="A903" s="66"/>
      <c r="B903" s="66"/>
      <c r="C903" s="66"/>
      <c r="D903" s="66"/>
      <c r="E903" s="66"/>
      <c r="F903" s="66"/>
      <c r="G903" s="66"/>
      <c r="H903" s="66"/>
      <c r="J903" s="66"/>
      <c r="K903" s="66"/>
      <c r="L903" s="66"/>
    </row>
    <row r="904" spans="1:12" ht="12.75">
      <c r="A904" s="66"/>
      <c r="B904" s="66"/>
      <c r="C904" s="66"/>
      <c r="D904" s="66"/>
      <c r="E904" s="66"/>
      <c r="F904" s="66"/>
      <c r="G904" s="66"/>
      <c r="H904" s="66"/>
      <c r="J904" s="66"/>
      <c r="K904" s="66"/>
      <c r="L904" s="66"/>
    </row>
    <row r="905" spans="1:12" ht="12.75">
      <c r="A905" s="66"/>
      <c r="B905" s="66"/>
      <c r="C905" s="66"/>
      <c r="D905" s="66"/>
      <c r="E905" s="66"/>
      <c r="F905" s="66"/>
      <c r="G905" s="66"/>
      <c r="H905" s="66"/>
      <c r="J905" s="66"/>
      <c r="K905" s="66"/>
      <c r="L905" s="66"/>
    </row>
    <row r="906" spans="1:12" ht="12.75">
      <c r="A906" s="66"/>
      <c r="B906" s="66"/>
      <c r="C906" s="66"/>
      <c r="D906" s="66"/>
      <c r="E906" s="66"/>
      <c r="F906" s="66"/>
      <c r="G906" s="66"/>
      <c r="H906" s="66"/>
      <c r="J906" s="66"/>
      <c r="K906" s="66"/>
      <c r="L906" s="66"/>
    </row>
    <row r="907" spans="1:12" ht="12.75">
      <c r="A907" s="66"/>
      <c r="B907" s="66"/>
      <c r="C907" s="66"/>
      <c r="D907" s="66"/>
      <c r="E907" s="66"/>
      <c r="F907" s="66"/>
      <c r="G907" s="66"/>
      <c r="H907" s="66"/>
      <c r="J907" s="66"/>
      <c r="K907" s="66"/>
      <c r="L907" s="66"/>
    </row>
    <row r="908" spans="1:12" ht="12.75">
      <c r="A908" s="66"/>
      <c r="B908" s="66"/>
      <c r="C908" s="66"/>
      <c r="D908" s="66"/>
      <c r="E908" s="66"/>
      <c r="F908" s="66"/>
      <c r="G908" s="66"/>
      <c r="H908" s="66"/>
      <c r="J908" s="66"/>
      <c r="K908" s="66"/>
      <c r="L908" s="66"/>
    </row>
    <row r="909" spans="1:12" ht="12.75">
      <c r="A909" s="66"/>
      <c r="B909" s="66"/>
      <c r="C909" s="66"/>
      <c r="D909" s="66"/>
      <c r="E909" s="66"/>
      <c r="F909" s="66"/>
      <c r="G909" s="66"/>
      <c r="H909" s="66"/>
      <c r="J909" s="66"/>
      <c r="K909" s="66"/>
      <c r="L909" s="66"/>
    </row>
    <row r="910" spans="1:12" ht="12.75">
      <c r="A910" s="66"/>
      <c r="B910" s="66"/>
      <c r="C910" s="66"/>
      <c r="D910" s="66"/>
      <c r="E910" s="66"/>
      <c r="F910" s="66"/>
      <c r="G910" s="66"/>
      <c r="H910" s="66"/>
      <c r="J910" s="66"/>
      <c r="K910" s="66"/>
      <c r="L910" s="66"/>
    </row>
    <row r="911" spans="1:12" ht="12.75">
      <c r="A911" s="66"/>
      <c r="B911" s="66"/>
      <c r="C911" s="66"/>
      <c r="D911" s="66"/>
      <c r="E911" s="66"/>
      <c r="F911" s="66"/>
      <c r="G911" s="66"/>
      <c r="H911" s="66"/>
      <c r="J911" s="66"/>
      <c r="K911" s="66"/>
      <c r="L911" s="66"/>
    </row>
    <row r="912" spans="1:12" ht="12.75">
      <c r="A912" s="66"/>
      <c r="B912" s="66"/>
      <c r="C912" s="66"/>
      <c r="D912" s="66"/>
      <c r="E912" s="66"/>
      <c r="F912" s="66"/>
      <c r="G912" s="66"/>
      <c r="H912" s="66"/>
      <c r="J912" s="66"/>
      <c r="K912" s="66"/>
      <c r="L912" s="66"/>
    </row>
    <row r="913" spans="1:12" ht="12.75">
      <c r="A913" s="66"/>
      <c r="B913" s="66"/>
      <c r="C913" s="66"/>
      <c r="D913" s="66"/>
      <c r="E913" s="66"/>
      <c r="F913" s="66"/>
      <c r="G913" s="66"/>
      <c r="H913" s="66"/>
      <c r="J913" s="66"/>
      <c r="K913" s="66"/>
      <c r="L913" s="66"/>
    </row>
    <row r="914" spans="1:12" ht="12.75">
      <c r="A914" s="66"/>
      <c r="B914" s="66"/>
      <c r="C914" s="66"/>
      <c r="D914" s="66"/>
      <c r="E914" s="66"/>
      <c r="F914" s="66"/>
      <c r="G914" s="66"/>
      <c r="H914" s="66"/>
      <c r="J914" s="66"/>
      <c r="K914" s="66"/>
      <c r="L914" s="66"/>
    </row>
    <row r="915" spans="1:12" ht="12.75">
      <c r="A915" s="66"/>
      <c r="B915" s="66"/>
      <c r="C915" s="66"/>
      <c r="D915" s="66"/>
      <c r="E915" s="66"/>
      <c r="F915" s="66"/>
      <c r="G915" s="66"/>
      <c r="H915" s="66"/>
      <c r="J915" s="66"/>
      <c r="K915" s="66"/>
      <c r="L915" s="66"/>
    </row>
    <row r="916" spans="1:12" ht="12.75">
      <c r="A916" s="66"/>
      <c r="B916" s="66"/>
      <c r="C916" s="66"/>
      <c r="D916" s="66"/>
      <c r="E916" s="66"/>
      <c r="F916" s="66"/>
      <c r="G916" s="66"/>
      <c r="H916" s="66"/>
      <c r="K916" s="66"/>
      <c r="L916" s="66"/>
    </row>
    <row r="917" spans="1:12" ht="12.75">
      <c r="A917" s="66"/>
      <c r="B917" s="66"/>
      <c r="C917" s="66"/>
      <c r="D917" s="66"/>
      <c r="E917" s="66"/>
      <c r="F917" s="66"/>
      <c r="G917" s="66"/>
      <c r="H917" s="66"/>
      <c r="K917" s="66"/>
      <c r="L917" s="66"/>
    </row>
    <row r="918" spans="1:12" ht="12.75">
      <c r="A918" s="66"/>
      <c r="B918" s="66"/>
      <c r="C918" s="66"/>
      <c r="D918" s="66"/>
      <c r="E918" s="66"/>
      <c r="F918" s="66"/>
      <c r="G918" s="66"/>
      <c r="H918" s="66"/>
      <c r="K918" s="66"/>
      <c r="L918" s="66"/>
    </row>
    <row r="919" spans="1:12" ht="12.75">
      <c r="A919" s="66"/>
      <c r="B919" s="66"/>
      <c r="C919" s="66"/>
      <c r="D919" s="66"/>
      <c r="E919" s="66"/>
      <c r="F919" s="66"/>
      <c r="G919" s="66"/>
      <c r="H919" s="66"/>
      <c r="K919" s="66"/>
      <c r="L919" s="66"/>
    </row>
    <row r="920" spans="1:12" ht="12.75">
      <c r="A920" s="66"/>
      <c r="B920" s="66"/>
      <c r="C920" s="66"/>
      <c r="D920" s="66"/>
      <c r="E920" s="66"/>
      <c r="F920" s="66"/>
      <c r="G920" s="66"/>
      <c r="H920" s="66"/>
      <c r="K920" s="66"/>
      <c r="L920" s="66"/>
    </row>
    <row r="921" spans="1:12" ht="12.75">
      <c r="A921" s="66"/>
      <c r="B921" s="66"/>
      <c r="C921" s="66"/>
      <c r="D921" s="66"/>
      <c r="E921" s="66"/>
      <c r="F921" s="66"/>
      <c r="G921" s="66"/>
      <c r="H921" s="66"/>
      <c r="K921" s="66"/>
      <c r="L921" s="66"/>
    </row>
    <row r="922" spans="1:12" ht="12.75">
      <c r="A922" s="66"/>
      <c r="B922" s="66"/>
      <c r="C922" s="66"/>
      <c r="D922" s="66"/>
      <c r="E922" s="66"/>
      <c r="F922" s="66"/>
      <c r="G922" s="66"/>
      <c r="H922" s="66"/>
      <c r="K922" s="66"/>
      <c r="L922" s="66"/>
    </row>
    <row r="923" spans="1:12" ht="12.75">
      <c r="A923" s="66"/>
      <c r="B923" s="66"/>
      <c r="C923" s="66"/>
      <c r="D923" s="66"/>
      <c r="E923" s="66"/>
      <c r="F923" s="66"/>
      <c r="G923" s="66"/>
      <c r="H923" s="66"/>
      <c r="K923" s="66"/>
      <c r="L923" s="66"/>
    </row>
    <row r="924" spans="1:12" ht="12.75">
      <c r="A924" s="66"/>
      <c r="B924" s="66"/>
      <c r="C924" s="66"/>
      <c r="D924" s="66"/>
      <c r="E924" s="66"/>
      <c r="F924" s="66"/>
      <c r="G924" s="66"/>
      <c r="H924" s="66"/>
      <c r="K924" s="66"/>
      <c r="L924" s="66"/>
    </row>
    <row r="925" spans="1:12" ht="12.75">
      <c r="A925" s="66"/>
      <c r="B925" s="66"/>
      <c r="C925" s="66"/>
      <c r="D925" s="66"/>
      <c r="E925" s="66"/>
      <c r="F925" s="66"/>
      <c r="G925" s="66"/>
      <c r="H925" s="66"/>
      <c r="K925" s="66"/>
      <c r="L925" s="66"/>
    </row>
    <row r="926" spans="1:12" ht="12.75">
      <c r="A926" s="66"/>
      <c r="B926" s="66"/>
      <c r="C926" s="66"/>
      <c r="D926" s="66"/>
      <c r="E926" s="66"/>
      <c r="F926" s="66"/>
      <c r="G926" s="66"/>
      <c r="H926" s="66"/>
      <c r="K926" s="66"/>
      <c r="L926" s="66"/>
    </row>
    <row r="927" spans="1:12" ht="12.75">
      <c r="A927" s="66"/>
      <c r="B927" s="66"/>
      <c r="C927" s="66"/>
      <c r="D927" s="66"/>
      <c r="E927" s="66"/>
      <c r="F927" s="66"/>
      <c r="G927" s="66"/>
      <c r="H927" s="66"/>
      <c r="K927" s="66"/>
      <c r="L927" s="66"/>
    </row>
    <row r="928" spans="1:12" ht="12.75">
      <c r="A928" s="66"/>
      <c r="B928" s="66"/>
      <c r="C928" s="66"/>
      <c r="D928" s="66"/>
      <c r="E928" s="66"/>
      <c r="F928" s="66"/>
      <c r="G928" s="66"/>
      <c r="H928" s="66"/>
      <c r="K928" s="66"/>
      <c r="L928" s="66"/>
    </row>
    <row r="929" spans="1:12" ht="12.75">
      <c r="A929" s="66"/>
      <c r="B929" s="66"/>
      <c r="C929" s="66"/>
      <c r="D929" s="66"/>
      <c r="E929" s="66"/>
      <c r="F929" s="66"/>
      <c r="G929" s="66"/>
      <c r="H929" s="66"/>
      <c r="K929" s="66"/>
      <c r="L929" s="66"/>
    </row>
    <row r="930" spans="1:12" ht="12.75">
      <c r="A930" s="66"/>
      <c r="B930" s="66"/>
      <c r="C930" s="66"/>
      <c r="D930" s="66"/>
      <c r="E930" s="66"/>
      <c r="F930" s="66"/>
      <c r="G930" s="66"/>
      <c r="H930" s="66"/>
      <c r="K930" s="66"/>
      <c r="L930" s="66"/>
    </row>
    <row r="931" spans="1:12" ht="12.75">
      <c r="A931" s="66"/>
      <c r="B931" s="66"/>
      <c r="C931" s="66"/>
      <c r="D931" s="66"/>
      <c r="E931" s="66"/>
      <c r="F931" s="66"/>
      <c r="G931" s="66"/>
      <c r="H931" s="66"/>
      <c r="K931" s="66"/>
      <c r="L931" s="66"/>
    </row>
    <row r="932" spans="1:12" ht="12.75">
      <c r="A932" s="66"/>
      <c r="B932" s="66"/>
      <c r="C932" s="66"/>
      <c r="D932" s="66"/>
      <c r="E932" s="66"/>
      <c r="F932" s="66"/>
      <c r="G932" s="66"/>
      <c r="H932" s="66"/>
      <c r="K932" s="66"/>
      <c r="L932" s="66"/>
    </row>
    <row r="933" spans="1:12" ht="12.75">
      <c r="A933" s="66"/>
      <c r="B933" s="66"/>
      <c r="C933" s="66"/>
      <c r="D933" s="66"/>
      <c r="E933" s="66"/>
      <c r="F933" s="66"/>
      <c r="G933" s="66"/>
      <c r="H933" s="66"/>
      <c r="K933" s="66"/>
      <c r="L933" s="66"/>
    </row>
    <row r="934" spans="1:12" ht="12.75">
      <c r="A934" s="66"/>
      <c r="B934" s="66"/>
      <c r="C934" s="66"/>
      <c r="D934" s="66"/>
      <c r="E934" s="66"/>
      <c r="F934" s="66"/>
      <c r="G934" s="66"/>
      <c r="H934" s="66"/>
      <c r="K934" s="66"/>
      <c r="L934" s="66"/>
    </row>
    <row r="935" spans="1:12" ht="12.75">
      <c r="A935" s="66"/>
      <c r="B935" s="66"/>
      <c r="C935" s="66"/>
      <c r="D935" s="66"/>
      <c r="E935" s="66"/>
      <c r="F935" s="66"/>
      <c r="G935" s="66"/>
      <c r="H935" s="66"/>
      <c r="K935" s="66"/>
      <c r="L935" s="66"/>
    </row>
    <row r="936" spans="1:12" ht="12.75">
      <c r="A936" s="66"/>
      <c r="B936" s="66"/>
      <c r="C936" s="66"/>
      <c r="D936" s="66"/>
      <c r="E936" s="66"/>
      <c r="F936" s="66"/>
      <c r="G936" s="66"/>
      <c r="H936" s="66"/>
      <c r="K936" s="66"/>
      <c r="L936" s="66"/>
    </row>
    <row r="937" spans="1:12" ht="12.75">
      <c r="A937" s="66"/>
      <c r="B937" s="66"/>
      <c r="C937" s="66"/>
      <c r="D937" s="66"/>
      <c r="E937" s="66"/>
      <c r="F937" s="66"/>
      <c r="G937" s="66"/>
      <c r="H937" s="66"/>
      <c r="K937" s="66"/>
      <c r="L937" s="66"/>
    </row>
    <row r="938" spans="1:12" ht="12.75">
      <c r="A938" s="66"/>
      <c r="B938" s="66"/>
      <c r="C938" s="66"/>
      <c r="D938" s="66"/>
      <c r="E938" s="66"/>
      <c r="F938" s="66"/>
      <c r="G938" s="66"/>
      <c r="H938" s="66"/>
      <c r="K938" s="66"/>
      <c r="L938" s="66"/>
    </row>
    <row r="939" spans="1:12" ht="12.75">
      <c r="A939" s="66"/>
      <c r="B939" s="66"/>
      <c r="C939" s="66"/>
      <c r="D939" s="66"/>
      <c r="E939" s="66"/>
      <c r="F939" s="66"/>
      <c r="G939" s="66"/>
      <c r="H939" s="66"/>
      <c r="K939" s="66"/>
      <c r="L939" s="66"/>
    </row>
    <row r="940" spans="1:12" ht="12.75">
      <c r="A940" s="66"/>
      <c r="B940" s="66"/>
      <c r="C940" s="66"/>
      <c r="D940" s="66"/>
      <c r="E940" s="66"/>
      <c r="F940" s="66"/>
      <c r="G940" s="66"/>
      <c r="H940" s="66"/>
      <c r="K940" s="66"/>
      <c r="L940" s="66"/>
    </row>
    <row r="941" spans="1:12" ht="12.75">
      <c r="A941" s="66"/>
      <c r="B941" s="66"/>
      <c r="C941" s="66"/>
      <c r="D941" s="66"/>
      <c r="E941" s="66"/>
      <c r="F941" s="66"/>
      <c r="G941" s="66"/>
      <c r="H941" s="66"/>
      <c r="K941" s="66"/>
      <c r="L941" s="66"/>
    </row>
    <row r="942" spans="1:12" ht="12.75">
      <c r="A942" s="66"/>
      <c r="B942" s="66"/>
      <c r="C942" s="66"/>
      <c r="D942" s="66"/>
      <c r="E942" s="66"/>
      <c r="F942" s="66"/>
      <c r="G942" s="66"/>
      <c r="H942" s="66"/>
      <c r="K942" s="66"/>
      <c r="L942" s="66"/>
    </row>
    <row r="943" spans="1:12" ht="12.75">
      <c r="A943" s="66"/>
      <c r="B943" s="66"/>
      <c r="C943" s="66"/>
      <c r="D943" s="66"/>
      <c r="E943" s="66"/>
      <c r="F943" s="66"/>
      <c r="G943" s="66"/>
      <c r="H943" s="66"/>
      <c r="K943" s="66"/>
      <c r="L943" s="66"/>
    </row>
    <row r="944" spans="1:12" ht="12.75">
      <c r="A944" s="66"/>
      <c r="B944" s="66"/>
      <c r="C944" s="66"/>
      <c r="D944" s="66"/>
      <c r="E944" s="66"/>
      <c r="F944" s="66"/>
      <c r="G944" s="66"/>
      <c r="H944" s="66"/>
      <c r="K944" s="66"/>
      <c r="L944" s="66"/>
    </row>
    <row r="945" spans="1:12" ht="12.75">
      <c r="A945" s="66"/>
      <c r="B945" s="66"/>
      <c r="C945" s="66"/>
      <c r="D945" s="66"/>
      <c r="E945" s="66"/>
      <c r="F945" s="66"/>
      <c r="G945" s="66"/>
      <c r="H945" s="66"/>
      <c r="K945" s="66"/>
      <c r="L945" s="66"/>
    </row>
    <row r="946" spans="1:12" ht="12.75">
      <c r="A946" s="66"/>
      <c r="B946" s="66"/>
      <c r="C946" s="66"/>
      <c r="D946" s="66"/>
      <c r="E946" s="66"/>
      <c r="F946" s="66"/>
      <c r="G946" s="66"/>
      <c r="H946" s="66"/>
      <c r="K946" s="66"/>
      <c r="L946" s="66"/>
    </row>
    <row r="947" spans="1:12" ht="12.75">
      <c r="A947" s="66"/>
      <c r="B947" s="66"/>
      <c r="C947" s="66"/>
      <c r="D947" s="66"/>
      <c r="E947" s="66"/>
      <c r="F947" s="66"/>
      <c r="G947" s="66"/>
      <c r="H947" s="66"/>
      <c r="K947" s="66"/>
      <c r="L947" s="66"/>
    </row>
    <row r="948" spans="1:12" ht="12.75">
      <c r="A948" s="66"/>
      <c r="B948" s="66"/>
      <c r="C948" s="66"/>
      <c r="D948" s="66"/>
      <c r="E948" s="66"/>
      <c r="F948" s="66"/>
      <c r="G948" s="66"/>
      <c r="H948" s="66"/>
      <c r="K948" s="66"/>
      <c r="L948" s="66"/>
    </row>
    <row r="949" spans="1:12" ht="12.75">
      <c r="A949" s="66"/>
      <c r="B949" s="66"/>
      <c r="C949" s="66"/>
      <c r="D949" s="66"/>
      <c r="E949" s="66"/>
      <c r="F949" s="66"/>
      <c r="G949" s="66"/>
      <c r="H949" s="66"/>
      <c r="K949" s="66"/>
      <c r="L949" s="66"/>
    </row>
    <row r="950" spans="1:12" ht="12.75">
      <c r="A950" s="66"/>
      <c r="B950" s="66"/>
      <c r="C950" s="66"/>
      <c r="D950" s="66"/>
      <c r="E950" s="66"/>
      <c r="F950" s="66"/>
      <c r="G950" s="66"/>
      <c r="H950" s="66"/>
      <c r="K950" s="66"/>
      <c r="L950" s="66"/>
    </row>
    <row r="951" spans="1:12" ht="12.75">
      <c r="A951" s="66"/>
      <c r="B951" s="66"/>
      <c r="C951" s="66"/>
      <c r="D951" s="66"/>
      <c r="E951" s="66"/>
      <c r="F951" s="66"/>
      <c r="G951" s="66"/>
      <c r="H951" s="66"/>
      <c r="K951" s="66"/>
      <c r="L951" s="66"/>
    </row>
    <row r="952" spans="1:12" ht="12.75">
      <c r="A952" s="66"/>
      <c r="B952" s="66"/>
      <c r="C952" s="66"/>
      <c r="D952" s="66"/>
      <c r="E952" s="66"/>
      <c r="F952" s="66"/>
      <c r="G952" s="66"/>
      <c r="H952" s="66"/>
      <c r="K952" s="66"/>
      <c r="L952" s="66"/>
    </row>
    <row r="953" spans="1:12" ht="12.75">
      <c r="A953" s="66"/>
      <c r="B953" s="66"/>
      <c r="C953" s="66"/>
      <c r="D953" s="66"/>
      <c r="E953" s="66"/>
      <c r="F953" s="66"/>
      <c r="G953" s="66"/>
      <c r="H953" s="66"/>
      <c r="K953" s="66"/>
      <c r="L953" s="66"/>
    </row>
    <row r="954" spans="1:12" ht="12.75">
      <c r="A954" s="66"/>
      <c r="B954" s="66"/>
      <c r="C954" s="66"/>
      <c r="D954" s="66"/>
      <c r="E954" s="66"/>
      <c r="F954" s="66"/>
      <c r="G954" s="66"/>
      <c r="H954" s="66"/>
      <c r="K954" s="66"/>
      <c r="L954" s="66"/>
    </row>
    <row r="955" spans="1:12" ht="12.75">
      <c r="A955" s="66"/>
      <c r="B955" s="66"/>
      <c r="C955" s="66"/>
      <c r="D955" s="66"/>
      <c r="E955" s="66"/>
      <c r="F955" s="66"/>
      <c r="G955" s="66"/>
      <c r="H955" s="66"/>
      <c r="K955" s="66"/>
      <c r="L955" s="66"/>
    </row>
    <row r="956" spans="1:12" ht="12.75">
      <c r="A956" s="66"/>
      <c r="B956" s="66"/>
      <c r="C956" s="66"/>
      <c r="D956" s="66"/>
      <c r="E956" s="66"/>
      <c r="F956" s="66"/>
      <c r="G956" s="66"/>
      <c r="H956" s="66"/>
      <c r="K956" s="66"/>
      <c r="L956" s="66"/>
    </row>
    <row r="957" spans="1:12" ht="12.75">
      <c r="A957" s="66"/>
      <c r="B957" s="66"/>
      <c r="C957" s="66"/>
      <c r="D957" s="66"/>
      <c r="E957" s="66"/>
      <c r="F957" s="66"/>
      <c r="G957" s="66"/>
      <c r="H957" s="66"/>
      <c r="K957" s="66"/>
      <c r="L957" s="66"/>
    </row>
    <row r="958" spans="1:12" ht="12.75">
      <c r="A958" s="66"/>
      <c r="B958" s="66"/>
      <c r="C958" s="66"/>
      <c r="D958" s="66"/>
      <c r="E958" s="66"/>
      <c r="F958" s="66"/>
      <c r="G958" s="66"/>
      <c r="H958" s="66"/>
      <c r="K958" s="66"/>
      <c r="L958" s="66"/>
    </row>
    <row r="959" spans="1:12" ht="12.75">
      <c r="A959" s="66"/>
      <c r="B959" s="66"/>
      <c r="C959" s="66"/>
      <c r="D959" s="66"/>
      <c r="E959" s="66"/>
      <c r="F959" s="66"/>
      <c r="G959" s="66"/>
      <c r="H959" s="66"/>
      <c r="K959" s="66"/>
      <c r="L959" s="66"/>
    </row>
    <row r="960" spans="1:12" ht="12.75">
      <c r="A960" s="66"/>
      <c r="B960" s="66"/>
      <c r="C960" s="66"/>
      <c r="D960" s="66"/>
      <c r="E960" s="66"/>
      <c r="F960" s="66"/>
      <c r="G960" s="66"/>
      <c r="H960" s="66"/>
      <c r="K960" s="66"/>
      <c r="L960" s="66"/>
    </row>
    <row r="961" spans="1:12" ht="12.75">
      <c r="A961" s="66"/>
      <c r="B961" s="66"/>
      <c r="C961" s="66"/>
      <c r="D961" s="66"/>
      <c r="E961" s="66"/>
      <c r="F961" s="66"/>
      <c r="G961" s="66"/>
      <c r="H961" s="66"/>
      <c r="K961" s="66"/>
      <c r="L961" s="66"/>
    </row>
    <row r="962" spans="1:12" ht="12.75">
      <c r="A962" s="66"/>
      <c r="B962" s="66"/>
      <c r="C962" s="66"/>
      <c r="D962" s="66"/>
      <c r="E962" s="66"/>
      <c r="F962" s="66"/>
      <c r="G962" s="66"/>
      <c r="H962" s="66"/>
      <c r="K962" s="66"/>
      <c r="L962" s="66"/>
    </row>
    <row r="963" spans="1:12" ht="12.75">
      <c r="A963" s="66"/>
      <c r="B963" s="66"/>
      <c r="C963" s="66"/>
      <c r="D963" s="66"/>
      <c r="E963" s="66"/>
      <c r="F963" s="66"/>
      <c r="G963" s="66"/>
      <c r="H963" s="66"/>
      <c r="K963" s="66"/>
      <c r="L963" s="66"/>
    </row>
    <row r="964" spans="1:12" ht="12.75">
      <c r="A964" s="66"/>
      <c r="B964" s="66"/>
      <c r="C964" s="66"/>
      <c r="D964" s="66"/>
      <c r="E964" s="66"/>
      <c r="F964" s="66"/>
      <c r="G964" s="66"/>
      <c r="H964" s="66"/>
      <c r="K964" s="66"/>
      <c r="L964" s="66"/>
    </row>
    <row r="965" spans="1:12" ht="12.75">
      <c r="A965" s="66"/>
      <c r="B965" s="66"/>
      <c r="C965" s="66"/>
      <c r="D965" s="66"/>
      <c r="E965" s="66"/>
      <c r="F965" s="66"/>
      <c r="G965" s="66"/>
      <c r="H965" s="66"/>
      <c r="K965" s="66"/>
      <c r="L965" s="66"/>
    </row>
    <row r="966" spans="1:12" ht="12.75">
      <c r="A966" s="66"/>
      <c r="B966" s="66"/>
      <c r="C966" s="66"/>
      <c r="D966" s="66"/>
      <c r="E966" s="66"/>
      <c r="F966" s="66"/>
      <c r="G966" s="66"/>
      <c r="H966" s="66"/>
      <c r="K966" s="66"/>
      <c r="L966" s="66"/>
    </row>
    <row r="967" spans="1:12" ht="12.75">
      <c r="A967" s="66"/>
      <c r="B967" s="66"/>
      <c r="C967" s="66"/>
      <c r="D967" s="66"/>
      <c r="E967" s="66"/>
      <c r="F967" s="66"/>
      <c r="G967" s="66"/>
      <c r="H967" s="66"/>
      <c r="K967" s="66"/>
      <c r="L967" s="66"/>
    </row>
    <row r="968" spans="1:12" ht="12.75">
      <c r="A968" s="66"/>
      <c r="B968" s="66"/>
      <c r="C968" s="66"/>
      <c r="D968" s="66"/>
      <c r="E968" s="66"/>
      <c r="F968" s="66"/>
      <c r="G968" s="66"/>
      <c r="H968" s="66"/>
      <c r="K968" s="66"/>
      <c r="L968" s="66"/>
    </row>
    <row r="969" spans="1:12" ht="12.75">
      <c r="A969" s="66"/>
      <c r="B969" s="66"/>
      <c r="C969" s="66"/>
      <c r="D969" s="66"/>
      <c r="E969" s="66"/>
      <c r="F969" s="66"/>
      <c r="G969" s="66"/>
      <c r="H969" s="66"/>
      <c r="K969" s="66"/>
      <c r="L969" s="66"/>
    </row>
    <row r="970" spans="1:12" ht="12.75">
      <c r="A970" s="66"/>
      <c r="B970" s="66"/>
      <c r="C970" s="66"/>
      <c r="D970" s="66"/>
      <c r="E970" s="66"/>
      <c r="F970" s="66"/>
      <c r="G970" s="66"/>
      <c r="H970" s="66"/>
      <c r="K970" s="66"/>
      <c r="L970" s="66"/>
    </row>
    <row r="971" spans="1:12" ht="12.75">
      <c r="A971" s="66"/>
      <c r="B971" s="66"/>
      <c r="C971" s="66"/>
      <c r="D971" s="66"/>
      <c r="E971" s="66"/>
      <c r="F971" s="66"/>
      <c r="G971" s="66"/>
      <c r="H971" s="66"/>
      <c r="K971" s="66"/>
      <c r="L971" s="66"/>
    </row>
    <row r="972" spans="1:12" ht="12.75">
      <c r="A972" s="66"/>
      <c r="B972" s="66"/>
      <c r="C972" s="66"/>
      <c r="D972" s="66"/>
      <c r="E972" s="66"/>
      <c r="F972" s="66"/>
      <c r="G972" s="66"/>
      <c r="H972" s="66"/>
      <c r="K972" s="66"/>
      <c r="L972" s="66"/>
    </row>
    <row r="973" spans="1:12" ht="12.75">
      <c r="A973" s="66"/>
      <c r="B973" s="66"/>
      <c r="C973" s="66"/>
      <c r="D973" s="66"/>
      <c r="E973" s="66"/>
      <c r="F973" s="66"/>
      <c r="G973" s="66"/>
      <c r="H973" s="66"/>
      <c r="K973" s="66"/>
      <c r="L973" s="66"/>
    </row>
    <row r="974" spans="1:12" ht="12.75">
      <c r="A974" s="66"/>
      <c r="B974" s="66"/>
      <c r="C974" s="66"/>
      <c r="D974" s="66"/>
      <c r="E974" s="66"/>
      <c r="F974" s="66"/>
      <c r="G974" s="66"/>
      <c r="H974" s="66"/>
      <c r="K974" s="66"/>
      <c r="L974" s="66"/>
    </row>
    <row r="975" spans="1:12" ht="12.75">
      <c r="A975" s="66"/>
      <c r="B975" s="66"/>
      <c r="C975" s="66"/>
      <c r="D975" s="66"/>
      <c r="E975" s="66"/>
      <c r="F975" s="66"/>
      <c r="G975" s="66"/>
      <c r="H975" s="66"/>
      <c r="K975" s="66"/>
      <c r="L975" s="66"/>
    </row>
    <row r="976" spans="1:12" ht="12.75">
      <c r="A976" s="66"/>
      <c r="B976" s="66"/>
      <c r="C976" s="66"/>
      <c r="D976" s="66"/>
      <c r="E976" s="66"/>
      <c r="F976" s="66"/>
      <c r="G976" s="66"/>
      <c r="H976" s="66"/>
      <c r="K976" s="66"/>
      <c r="L976" s="66"/>
    </row>
    <row r="977" spans="1:12" ht="12.75">
      <c r="A977" s="66"/>
      <c r="B977" s="66"/>
      <c r="C977" s="66"/>
      <c r="D977" s="66"/>
      <c r="E977" s="66"/>
      <c r="F977" s="66"/>
      <c r="G977" s="66"/>
      <c r="H977" s="66"/>
      <c r="K977" s="66"/>
      <c r="L977" s="66"/>
    </row>
    <row r="978" spans="1:12" ht="12.75">
      <c r="A978" s="66"/>
      <c r="B978" s="66"/>
      <c r="C978" s="66"/>
      <c r="D978" s="66"/>
      <c r="E978" s="66"/>
      <c r="F978" s="66"/>
      <c r="G978" s="66"/>
      <c r="H978" s="66"/>
      <c r="K978" s="66"/>
      <c r="L978" s="66"/>
    </row>
    <row r="979" spans="1:12" ht="12.75">
      <c r="A979" s="66"/>
      <c r="B979" s="66"/>
      <c r="C979" s="66"/>
      <c r="D979" s="66"/>
      <c r="E979" s="66"/>
      <c r="F979" s="66"/>
      <c r="G979" s="66"/>
      <c r="H979" s="66"/>
      <c r="K979" s="66"/>
      <c r="L979" s="66"/>
    </row>
    <row r="980" spans="1:12" ht="12.75">
      <c r="A980" s="66"/>
      <c r="B980" s="66"/>
      <c r="C980" s="66"/>
      <c r="D980" s="66"/>
      <c r="E980" s="66"/>
      <c r="F980" s="66"/>
      <c r="G980" s="66"/>
      <c r="H980" s="66"/>
      <c r="K980" s="66"/>
      <c r="L980" s="66"/>
    </row>
    <row r="981" spans="1:12" ht="12.75">
      <c r="A981" s="66"/>
      <c r="B981" s="66"/>
      <c r="C981" s="66"/>
      <c r="D981" s="66"/>
      <c r="E981" s="66"/>
      <c r="F981" s="66"/>
      <c r="G981" s="66"/>
      <c r="H981" s="66"/>
      <c r="K981" s="66"/>
      <c r="L981" s="66"/>
    </row>
    <row r="982" spans="1:12" ht="12.75">
      <c r="A982" s="66"/>
      <c r="B982" s="66"/>
      <c r="C982" s="66"/>
      <c r="D982" s="66"/>
      <c r="E982" s="66"/>
      <c r="F982" s="66"/>
      <c r="G982" s="66"/>
      <c r="H982" s="66"/>
      <c r="K982" s="66"/>
      <c r="L982" s="66"/>
    </row>
    <row r="983" spans="1:12" ht="12.75">
      <c r="A983" s="66"/>
      <c r="B983" s="66"/>
      <c r="C983" s="66"/>
      <c r="D983" s="66"/>
      <c r="E983" s="66"/>
      <c r="F983" s="66"/>
      <c r="G983" s="66"/>
      <c r="H983" s="66"/>
      <c r="K983" s="66"/>
      <c r="L983" s="66"/>
    </row>
    <row r="984" spans="1:12" ht="12.75">
      <c r="A984" s="66"/>
      <c r="B984" s="66"/>
      <c r="C984" s="66"/>
      <c r="D984" s="66"/>
      <c r="E984" s="66"/>
      <c r="F984" s="66"/>
      <c r="G984" s="66"/>
      <c r="H984" s="66"/>
      <c r="K984" s="66"/>
      <c r="L984" s="66"/>
    </row>
    <row r="985" spans="1:12" ht="12.75">
      <c r="A985" s="66"/>
      <c r="B985" s="66"/>
      <c r="C985" s="66"/>
      <c r="D985" s="66"/>
      <c r="E985" s="66"/>
      <c r="F985" s="66"/>
      <c r="G985" s="66"/>
      <c r="H985" s="66"/>
      <c r="K985" s="66"/>
      <c r="L985" s="66"/>
    </row>
    <row r="986" spans="1:12" ht="12.75">
      <c r="A986" s="66"/>
      <c r="B986" s="66"/>
      <c r="C986" s="66"/>
      <c r="D986" s="66"/>
      <c r="E986" s="66"/>
      <c r="F986" s="66"/>
      <c r="G986" s="66"/>
      <c r="H986" s="66"/>
      <c r="K986" s="66"/>
      <c r="L986" s="66"/>
    </row>
    <row r="987" spans="1:12" ht="12.75">
      <c r="A987" s="66"/>
      <c r="B987" s="66"/>
      <c r="C987" s="66"/>
      <c r="D987" s="66"/>
      <c r="E987" s="66"/>
      <c r="F987" s="66"/>
      <c r="G987" s="66"/>
      <c r="H987" s="66"/>
      <c r="K987" s="66"/>
      <c r="L987" s="66"/>
    </row>
    <row r="988" spans="1:12" ht="12.75">
      <c r="A988" s="66"/>
      <c r="B988" s="66"/>
      <c r="C988" s="66"/>
      <c r="D988" s="66"/>
      <c r="E988" s="66"/>
      <c r="F988" s="66"/>
      <c r="G988" s="66"/>
      <c r="H988" s="66"/>
      <c r="K988" s="66"/>
      <c r="L988" s="66"/>
    </row>
    <row r="989" spans="1:12" ht="12.75">
      <c r="A989" s="66"/>
      <c r="B989" s="66"/>
      <c r="C989" s="66"/>
      <c r="D989" s="66"/>
      <c r="E989" s="66"/>
      <c r="F989" s="66"/>
      <c r="G989" s="66"/>
      <c r="H989" s="66"/>
      <c r="K989" s="66"/>
      <c r="L989" s="66"/>
    </row>
    <row r="990" spans="1:12" ht="12.75">
      <c r="A990" s="66"/>
      <c r="B990" s="66"/>
      <c r="C990" s="66"/>
      <c r="D990" s="66"/>
      <c r="E990" s="66"/>
      <c r="F990" s="66"/>
      <c r="G990" s="66"/>
      <c r="H990" s="66"/>
      <c r="K990" s="66"/>
      <c r="L990" s="66"/>
    </row>
    <row r="991" spans="1:12" ht="12.75">
      <c r="A991" s="66"/>
      <c r="B991" s="66"/>
      <c r="C991" s="66"/>
      <c r="D991" s="66"/>
      <c r="E991" s="66"/>
      <c r="F991" s="66"/>
      <c r="G991" s="66"/>
      <c r="H991" s="66"/>
      <c r="K991" s="66"/>
      <c r="L991" s="66"/>
    </row>
    <row r="992" spans="1:12" ht="12.75">
      <c r="A992" s="66"/>
      <c r="B992" s="66"/>
      <c r="C992" s="66"/>
      <c r="D992" s="66"/>
      <c r="E992" s="66"/>
      <c r="F992" s="66"/>
      <c r="G992" s="66"/>
      <c r="H992" s="66"/>
      <c r="K992" s="66"/>
      <c r="L992" s="66"/>
    </row>
    <row r="993" spans="1:12" ht="12.75">
      <c r="A993" s="66"/>
      <c r="B993" s="66"/>
      <c r="C993" s="66"/>
      <c r="D993" s="66"/>
      <c r="E993" s="66"/>
      <c r="F993" s="66"/>
      <c r="G993" s="66"/>
      <c r="H993" s="66"/>
      <c r="K993" s="66"/>
      <c r="L993" s="66"/>
    </row>
    <row r="994" spans="1:12" ht="12.75">
      <c r="A994" s="66"/>
      <c r="B994" s="66"/>
      <c r="C994" s="66"/>
      <c r="D994" s="66"/>
      <c r="E994" s="66"/>
      <c r="F994" s="66"/>
      <c r="G994" s="66"/>
      <c r="H994" s="66"/>
      <c r="K994" s="66"/>
      <c r="L994" s="66"/>
    </row>
    <row r="995" spans="1:12" ht="12.75">
      <c r="A995" s="66"/>
      <c r="B995" s="66"/>
      <c r="C995" s="66"/>
      <c r="D995" s="66"/>
      <c r="E995" s="66"/>
      <c r="F995" s="66"/>
      <c r="G995" s="66"/>
      <c r="H995" s="66"/>
      <c r="K995" s="66"/>
      <c r="L995" s="66"/>
    </row>
    <row r="996" spans="1:12" ht="12.75">
      <c r="A996" s="66"/>
      <c r="B996" s="66"/>
      <c r="C996" s="66"/>
      <c r="D996" s="66"/>
      <c r="E996" s="66"/>
      <c r="F996" s="66"/>
      <c r="G996" s="66"/>
      <c r="H996" s="66"/>
      <c r="K996" s="66"/>
      <c r="L996" s="66"/>
    </row>
    <row r="997" spans="1:12" ht="12.75">
      <c r="A997" s="66"/>
      <c r="B997" s="66"/>
      <c r="C997" s="66"/>
      <c r="D997" s="66"/>
      <c r="E997" s="66"/>
      <c r="F997" s="66"/>
      <c r="G997" s="66"/>
      <c r="H997" s="66"/>
      <c r="K997" s="66"/>
      <c r="L997" s="66"/>
    </row>
    <row r="998" spans="1:12" ht="12.75">
      <c r="A998" s="66"/>
      <c r="B998" s="66"/>
      <c r="C998" s="66"/>
      <c r="D998" s="66"/>
      <c r="E998" s="66"/>
      <c r="F998" s="66"/>
      <c r="G998" s="66"/>
      <c r="H998" s="66"/>
      <c r="K998" s="66"/>
      <c r="L998" s="66"/>
    </row>
    <row r="999" spans="1:12" ht="12.75">
      <c r="A999" s="66"/>
      <c r="B999" s="66"/>
      <c r="C999" s="66"/>
      <c r="D999" s="66"/>
      <c r="E999" s="66"/>
      <c r="F999" s="66"/>
      <c r="G999" s="66"/>
      <c r="H999" s="66"/>
      <c r="K999" s="66"/>
      <c r="L999" s="66"/>
    </row>
    <row r="1000" spans="1:12" ht="12.75">
      <c r="A1000" s="66"/>
      <c r="B1000" s="66"/>
      <c r="C1000" s="66"/>
      <c r="D1000" s="66"/>
      <c r="E1000" s="66"/>
      <c r="F1000" s="66"/>
      <c r="G1000" s="66"/>
      <c r="H1000" s="66"/>
      <c r="K1000" s="66"/>
      <c r="L1000" s="66"/>
    </row>
    <row r="1001" spans="1:12" ht="12.75">
      <c r="A1001" s="66"/>
      <c r="B1001" s="66"/>
      <c r="C1001" s="66"/>
      <c r="D1001" s="66"/>
      <c r="E1001" s="66"/>
      <c r="F1001" s="66"/>
      <c r="G1001" s="66"/>
      <c r="H1001" s="66"/>
      <c r="K1001" s="66"/>
      <c r="L1001" s="66"/>
    </row>
    <row r="1002" spans="1:12" ht="12.75">
      <c r="A1002" s="66"/>
      <c r="B1002" s="66"/>
      <c r="C1002" s="66"/>
      <c r="D1002" s="66"/>
      <c r="E1002" s="66"/>
      <c r="F1002" s="66"/>
      <c r="G1002" s="66"/>
      <c r="H1002" s="66"/>
      <c r="K1002" s="66"/>
      <c r="L1002" s="66"/>
    </row>
    <row r="1003" spans="1:12" ht="12.75">
      <c r="A1003" s="66"/>
      <c r="B1003" s="66"/>
      <c r="C1003" s="66"/>
      <c r="D1003" s="66"/>
      <c r="E1003" s="66"/>
      <c r="F1003" s="66"/>
      <c r="G1003" s="66"/>
      <c r="H1003" s="66"/>
      <c r="K1003" s="66"/>
      <c r="L1003" s="66"/>
    </row>
    <row r="1004" spans="1:12" ht="12.75">
      <c r="A1004" s="66"/>
      <c r="B1004" s="66"/>
      <c r="C1004" s="66"/>
      <c r="D1004" s="66"/>
      <c r="E1004" s="66"/>
      <c r="F1004" s="66"/>
      <c r="G1004" s="66"/>
      <c r="H1004" s="66"/>
      <c r="K1004" s="66"/>
      <c r="L1004" s="66"/>
    </row>
    <row r="1005" spans="1:12" ht="12.75">
      <c r="A1005" s="66"/>
      <c r="B1005" s="66"/>
      <c r="C1005" s="66"/>
      <c r="D1005" s="66"/>
      <c r="E1005" s="66"/>
      <c r="F1005" s="66"/>
      <c r="G1005" s="66"/>
      <c r="H1005" s="66"/>
      <c r="K1005" s="66"/>
      <c r="L1005" s="66"/>
    </row>
    <row r="1006" spans="1:12" ht="12.75">
      <c r="A1006" s="66"/>
      <c r="B1006" s="66"/>
      <c r="C1006" s="66"/>
      <c r="D1006" s="66"/>
      <c r="E1006" s="66"/>
      <c r="F1006" s="66"/>
      <c r="G1006" s="66"/>
      <c r="H1006" s="66"/>
      <c r="K1006" s="66"/>
      <c r="L1006" s="66"/>
    </row>
    <row r="1007" spans="1:12" ht="12.75">
      <c r="A1007" s="66"/>
      <c r="B1007" s="66"/>
      <c r="C1007" s="66"/>
      <c r="D1007" s="66"/>
      <c r="E1007" s="66"/>
      <c r="F1007" s="66"/>
      <c r="G1007" s="66"/>
      <c r="H1007" s="66"/>
      <c r="K1007" s="66"/>
      <c r="L1007" s="66"/>
    </row>
    <row r="1008" spans="1:12" ht="12.75">
      <c r="A1008" s="66"/>
      <c r="B1008" s="66"/>
      <c r="C1008" s="66"/>
      <c r="D1008" s="66"/>
      <c r="E1008" s="66"/>
      <c r="F1008" s="66"/>
      <c r="G1008" s="66"/>
      <c r="H1008" s="66"/>
      <c r="K1008" s="66"/>
      <c r="L1008" s="66"/>
    </row>
    <row r="1009" spans="1:12" ht="12.75">
      <c r="A1009" s="66"/>
      <c r="B1009" s="66"/>
      <c r="C1009" s="66"/>
      <c r="D1009" s="66"/>
      <c r="E1009" s="66"/>
      <c r="F1009" s="66"/>
      <c r="G1009" s="66"/>
      <c r="H1009" s="66"/>
      <c r="K1009" s="66"/>
      <c r="L1009" s="66"/>
    </row>
    <row r="1010" spans="1:12" ht="12.75">
      <c r="A1010" s="66"/>
      <c r="B1010" s="66"/>
      <c r="C1010" s="66"/>
      <c r="D1010" s="66"/>
      <c r="E1010" s="66"/>
      <c r="F1010" s="66"/>
      <c r="G1010" s="66"/>
      <c r="H1010" s="66"/>
      <c r="K1010" s="66"/>
      <c r="L1010" s="66"/>
    </row>
    <row r="1011" spans="1:12" ht="12.75">
      <c r="A1011" s="66"/>
      <c r="B1011" s="66"/>
      <c r="C1011" s="66"/>
      <c r="D1011" s="66"/>
      <c r="E1011" s="66"/>
      <c r="F1011" s="66"/>
      <c r="G1011" s="66"/>
      <c r="H1011" s="66"/>
      <c r="K1011" s="66"/>
      <c r="L1011" s="66"/>
    </row>
    <row r="1012" spans="1:12" ht="12.75">
      <c r="A1012" s="66"/>
      <c r="B1012" s="66"/>
      <c r="C1012" s="66"/>
      <c r="D1012" s="66"/>
      <c r="E1012" s="66"/>
      <c r="F1012" s="66"/>
      <c r="G1012" s="66"/>
      <c r="H1012" s="66"/>
      <c r="K1012" s="66"/>
      <c r="L1012" s="66"/>
    </row>
    <row r="1013" spans="1:12" ht="12.75">
      <c r="A1013" s="66"/>
      <c r="B1013" s="66"/>
      <c r="C1013" s="66"/>
      <c r="D1013" s="66"/>
      <c r="E1013" s="66"/>
      <c r="F1013" s="66"/>
      <c r="G1013" s="66"/>
      <c r="H1013" s="66"/>
      <c r="K1013" s="66"/>
      <c r="L1013" s="66"/>
    </row>
    <row r="1014" spans="1:12" ht="12.75">
      <c r="A1014" s="66"/>
      <c r="B1014" s="66"/>
      <c r="C1014" s="66"/>
      <c r="D1014" s="66"/>
      <c r="E1014" s="66"/>
      <c r="F1014" s="66"/>
      <c r="G1014" s="66"/>
      <c r="H1014" s="66"/>
      <c r="K1014" s="66"/>
      <c r="L1014" s="66"/>
    </row>
    <row r="1015" spans="1:12" ht="12.75">
      <c r="A1015" s="66"/>
      <c r="B1015" s="66"/>
      <c r="C1015" s="66"/>
      <c r="D1015" s="66"/>
      <c r="E1015" s="66"/>
      <c r="F1015" s="66"/>
      <c r="G1015" s="66"/>
      <c r="H1015" s="66"/>
      <c r="K1015" s="66"/>
      <c r="L1015" s="66"/>
    </row>
    <row r="1016" spans="1:12" ht="12.75">
      <c r="A1016" s="66"/>
      <c r="B1016" s="66"/>
      <c r="C1016" s="66"/>
      <c r="D1016" s="66"/>
      <c r="E1016" s="66"/>
      <c r="F1016" s="66"/>
      <c r="G1016" s="66"/>
      <c r="H1016" s="66"/>
      <c r="K1016" s="66"/>
      <c r="L1016" s="66"/>
    </row>
    <row r="1017" spans="1:12" ht="12.75">
      <c r="A1017" s="66"/>
      <c r="B1017" s="66"/>
      <c r="C1017" s="66"/>
      <c r="D1017" s="66"/>
      <c r="E1017" s="66"/>
      <c r="F1017" s="66"/>
      <c r="G1017" s="66"/>
      <c r="H1017" s="66"/>
      <c r="K1017" s="66"/>
      <c r="L1017" s="66"/>
    </row>
    <row r="1018" spans="1:12" ht="12.75">
      <c r="A1018" s="66"/>
      <c r="B1018" s="66"/>
      <c r="C1018" s="66"/>
      <c r="D1018" s="66"/>
      <c r="E1018" s="66"/>
      <c r="F1018" s="66"/>
      <c r="G1018" s="66"/>
      <c r="H1018" s="66"/>
      <c r="K1018" s="66"/>
      <c r="L1018" s="66"/>
    </row>
    <row r="1019" spans="1:12" ht="12.75">
      <c r="A1019" s="66"/>
      <c r="B1019" s="66"/>
      <c r="C1019" s="66"/>
      <c r="D1019" s="66"/>
      <c r="E1019" s="66"/>
      <c r="F1019" s="66"/>
      <c r="G1019" s="66"/>
      <c r="H1019" s="66"/>
      <c r="K1019" s="66"/>
      <c r="L1019" s="66"/>
    </row>
    <row r="1020" spans="1:12" ht="12.75">
      <c r="A1020" s="66"/>
      <c r="B1020" s="66"/>
      <c r="C1020" s="66"/>
      <c r="D1020" s="66"/>
      <c r="E1020" s="66"/>
      <c r="F1020" s="66"/>
      <c r="G1020" s="66"/>
      <c r="H1020" s="66"/>
      <c r="K1020" s="66"/>
      <c r="L1020" s="66"/>
    </row>
    <row r="1021" spans="11:12" ht="12.75">
      <c r="K1021" s="66"/>
      <c r="L1021" s="66"/>
    </row>
    <row r="1022" spans="11:12" ht="12.75">
      <c r="K1022" s="66"/>
      <c r="L1022" s="66"/>
    </row>
    <row r="1023" spans="11:12" ht="12.75">
      <c r="K1023" s="66"/>
      <c r="L1023" s="66"/>
    </row>
    <row r="1024" spans="11:12" ht="12.75">
      <c r="K1024" s="66"/>
      <c r="L1024" s="66"/>
    </row>
    <row r="1025" spans="11:12" ht="12.75">
      <c r="K1025" s="66"/>
      <c r="L1025" s="66"/>
    </row>
    <row r="1026" spans="11:12" ht="12.75">
      <c r="K1026" s="66"/>
      <c r="L1026" s="66"/>
    </row>
    <row r="1027" spans="11:12" ht="12.75">
      <c r="K1027" s="66"/>
      <c r="L1027" s="66"/>
    </row>
    <row r="1028" spans="11:12" ht="12.75">
      <c r="K1028" s="66"/>
      <c r="L1028" s="66"/>
    </row>
    <row r="1029" spans="11:12" ht="12.75">
      <c r="K1029" s="66"/>
      <c r="L1029" s="66"/>
    </row>
    <row r="1030" spans="11:12" ht="12.75">
      <c r="K1030" s="66"/>
      <c r="L1030" s="66"/>
    </row>
    <row r="1031" spans="11:12" ht="12.75">
      <c r="K1031" s="66"/>
      <c r="L1031" s="66"/>
    </row>
    <row r="1032" spans="11:12" ht="12.75">
      <c r="K1032" s="66"/>
      <c r="L1032" s="66"/>
    </row>
    <row r="1033" spans="11:12" ht="12.75">
      <c r="K1033" s="66"/>
      <c r="L1033" s="66"/>
    </row>
    <row r="1034" spans="11:12" ht="12.75">
      <c r="K1034" s="66"/>
      <c r="L1034" s="66"/>
    </row>
    <row r="1035" spans="11:12" ht="12.75">
      <c r="K1035" s="66"/>
      <c r="L1035" s="66"/>
    </row>
    <row r="1036" spans="11:12" ht="12.75">
      <c r="K1036" s="66"/>
      <c r="L1036" s="66"/>
    </row>
    <row r="1037" spans="11:12" ht="12.75">
      <c r="K1037" s="66"/>
      <c r="L1037" s="66"/>
    </row>
    <row r="1038" ht="12.75">
      <c r="L1038" s="66"/>
    </row>
    <row r="1039" ht="12.75">
      <c r="L1039" s="66"/>
    </row>
    <row r="1040" ht="12.75">
      <c r="L1040" s="66"/>
    </row>
    <row r="1041" ht="12.75">
      <c r="L1041" s="66"/>
    </row>
    <row r="1042" ht="12.75">
      <c r="L1042" s="66"/>
    </row>
    <row r="1043" ht="12.75">
      <c r="L1043" s="66"/>
    </row>
    <row r="1044" ht="12.75">
      <c r="L1044" s="66"/>
    </row>
    <row r="1045" ht="12.75">
      <c r="L1045" s="66"/>
    </row>
    <row r="1046" ht="12.75">
      <c r="L1046" s="66"/>
    </row>
    <row r="1047" ht="12.75">
      <c r="L1047" s="66"/>
    </row>
    <row r="1048" ht="12.75">
      <c r="L1048" s="66"/>
    </row>
    <row r="1049" ht="12.75">
      <c r="L1049" s="66"/>
    </row>
    <row r="1050" ht="12.75">
      <c r="L1050" s="66"/>
    </row>
    <row r="1051" ht="12.75">
      <c r="L1051" s="66"/>
    </row>
    <row r="1052" ht="12.75">
      <c r="L1052" s="66"/>
    </row>
    <row r="1053" ht="12.75">
      <c r="L1053" s="66"/>
    </row>
    <row r="1054" ht="12.75">
      <c r="L1054" s="66"/>
    </row>
    <row r="1055" ht="12.75">
      <c r="L1055" s="66"/>
    </row>
    <row r="1056" ht="12.75">
      <c r="L1056" s="66"/>
    </row>
    <row r="1057" ht="12.75">
      <c r="L1057" s="66"/>
    </row>
    <row r="1058" ht="12.75">
      <c r="L1058" s="66"/>
    </row>
    <row r="1059" ht="12.75">
      <c r="L1059" s="66"/>
    </row>
    <row r="1060" ht="12.75">
      <c r="L1060" s="66"/>
    </row>
    <row r="1061" ht="12.75">
      <c r="L1061" s="66"/>
    </row>
    <row r="1062" ht="12.75">
      <c r="L1062" s="66"/>
    </row>
    <row r="1063" ht="12.75">
      <c r="L1063" s="66"/>
    </row>
    <row r="1064" ht="12.75">
      <c r="L1064" s="66"/>
    </row>
    <row r="1065" ht="12.75">
      <c r="L1065" s="66"/>
    </row>
    <row r="1066" ht="12.75">
      <c r="L1066" s="66"/>
    </row>
    <row r="1067" ht="12.75">
      <c r="L1067" s="66"/>
    </row>
    <row r="1068" ht="12.75">
      <c r="L1068" s="66"/>
    </row>
    <row r="1069" ht="12.75">
      <c r="L1069" s="66"/>
    </row>
    <row r="1070" ht="12.75">
      <c r="L1070" s="66"/>
    </row>
    <row r="1071" ht="12.75">
      <c r="L1071" s="66"/>
    </row>
    <row r="1072" ht="12.75">
      <c r="L1072" s="66"/>
    </row>
    <row r="1073" ht="12.75">
      <c r="L1073" s="66"/>
    </row>
    <row r="1074" ht="12.75">
      <c r="L1074" s="66"/>
    </row>
    <row r="1075" ht="12.75">
      <c r="L1075" s="66"/>
    </row>
    <row r="1076" ht="12.75">
      <c r="L1076" s="66"/>
    </row>
    <row r="1077" ht="12.75">
      <c r="L1077" s="66"/>
    </row>
    <row r="1078" ht="12.75">
      <c r="L1078" s="66"/>
    </row>
    <row r="1079" ht="12.75">
      <c r="L1079" s="66"/>
    </row>
    <row r="1080" ht="12.75">
      <c r="L1080" s="66"/>
    </row>
    <row r="1081" ht="12.75">
      <c r="L1081" s="66"/>
    </row>
    <row r="1082" ht="12.75">
      <c r="L1082" s="66"/>
    </row>
    <row r="1083" ht="12.75">
      <c r="L1083" s="66"/>
    </row>
    <row r="1084" ht="12.75">
      <c r="L1084" s="66"/>
    </row>
    <row r="1085" ht="12.75">
      <c r="L1085" s="66"/>
    </row>
    <row r="1086" ht="12.75">
      <c r="L1086" s="66"/>
    </row>
    <row r="1087" ht="12.75">
      <c r="L1087" s="66"/>
    </row>
    <row r="1088" ht="12.75">
      <c r="L1088" s="66"/>
    </row>
    <row r="1089" ht="12.75">
      <c r="L1089" s="66"/>
    </row>
    <row r="1090" ht="12.75">
      <c r="L1090" s="66"/>
    </row>
    <row r="1091" ht="12.75">
      <c r="L1091" s="66"/>
    </row>
    <row r="1092" ht="12.75">
      <c r="L1092" s="66"/>
    </row>
    <row r="1093" ht="12.75">
      <c r="L1093" s="66"/>
    </row>
    <row r="1094" ht="12.75">
      <c r="L1094" s="66"/>
    </row>
    <row r="1095" ht="12.75">
      <c r="L1095" s="66"/>
    </row>
    <row r="1096" ht="12.75">
      <c r="L1096" s="66"/>
    </row>
    <row r="1097" ht="12.75">
      <c r="L1097" s="66"/>
    </row>
    <row r="1098" ht="12.75">
      <c r="L1098" s="66"/>
    </row>
    <row r="1099" ht="12.75">
      <c r="L1099" s="66"/>
    </row>
    <row r="1100" ht="12.75">
      <c r="L1100" s="66"/>
    </row>
    <row r="1101" ht="12.75">
      <c r="L1101" s="66"/>
    </row>
    <row r="1102" ht="12.75">
      <c r="L1102" s="66"/>
    </row>
    <row r="1103" ht="12.75">
      <c r="L1103" s="66"/>
    </row>
    <row r="1104" ht="12.75">
      <c r="L1104" s="66"/>
    </row>
    <row r="1105" ht="12.75">
      <c r="L1105" s="66"/>
    </row>
    <row r="1106" ht="12.75">
      <c r="L1106" s="66"/>
    </row>
    <row r="1107" ht="12.75">
      <c r="L1107" s="66"/>
    </row>
    <row r="1108" ht="12.75">
      <c r="L1108" s="66"/>
    </row>
    <row r="1109" ht="12.75">
      <c r="L1109" s="66"/>
    </row>
    <row r="1110" ht="12.75">
      <c r="L1110" s="66"/>
    </row>
    <row r="1111" ht="12.75">
      <c r="L1111" s="66"/>
    </row>
    <row r="1112" ht="12.75">
      <c r="L1112" s="66"/>
    </row>
    <row r="1113" ht="12.75">
      <c r="L1113" s="66"/>
    </row>
    <row r="1114" ht="12.75">
      <c r="L1114" s="66"/>
    </row>
    <row r="1115" ht="12.75">
      <c r="L1115" s="66"/>
    </row>
    <row r="1116" ht="12.75">
      <c r="L1116" s="66"/>
    </row>
    <row r="1117" ht="12.75">
      <c r="L1117" s="66"/>
    </row>
    <row r="1118" ht="12.75">
      <c r="L1118" s="66"/>
    </row>
    <row r="1119" ht="12.75">
      <c r="L1119" s="66"/>
    </row>
    <row r="1120" ht="12.75">
      <c r="L1120" s="66"/>
    </row>
    <row r="1121" ht="12.75">
      <c r="L1121" s="66"/>
    </row>
    <row r="1122" ht="12.75">
      <c r="L1122" s="66"/>
    </row>
    <row r="1123" ht="12.75">
      <c r="L1123" s="66"/>
    </row>
    <row r="1124" ht="12.75">
      <c r="L1124" s="66"/>
    </row>
    <row r="1125" ht="12.75">
      <c r="L1125" s="66"/>
    </row>
    <row r="1126" ht="12.75">
      <c r="L1126" s="66"/>
    </row>
    <row r="1127" ht="12.75">
      <c r="L1127" s="66"/>
    </row>
    <row r="1128" ht="12.75">
      <c r="L1128" s="66"/>
    </row>
    <row r="1129" ht="12.75">
      <c r="L1129" s="66"/>
    </row>
    <row r="1130" ht="12.75">
      <c r="L1130" s="66"/>
    </row>
    <row r="1131" ht="12.75">
      <c r="L1131" s="66"/>
    </row>
    <row r="1132" ht="12.75">
      <c r="L1132" s="66"/>
    </row>
    <row r="1133" ht="12.75">
      <c r="L1133" s="66"/>
    </row>
    <row r="1134" ht="12.75">
      <c r="L1134" s="66"/>
    </row>
    <row r="1135" ht="12.75">
      <c r="L1135" s="66"/>
    </row>
    <row r="1136" ht="12.75">
      <c r="L1136" s="66"/>
    </row>
    <row r="1137" ht="12.75">
      <c r="L1137" s="66"/>
    </row>
    <row r="1138" ht="12.75">
      <c r="L1138" s="66"/>
    </row>
    <row r="1139" ht="12.75">
      <c r="L1139" s="66"/>
    </row>
    <row r="1140" ht="12.75">
      <c r="L1140" s="66"/>
    </row>
    <row r="1141" ht="12.75">
      <c r="L1141" s="66"/>
    </row>
    <row r="1142" ht="12.75">
      <c r="L1142" s="66"/>
    </row>
    <row r="1143" ht="12.75">
      <c r="L1143" s="66"/>
    </row>
    <row r="1144" ht="12.75">
      <c r="L1144" s="66"/>
    </row>
    <row r="1145" ht="12.75">
      <c r="L1145" s="66"/>
    </row>
    <row r="1146" ht="12.75">
      <c r="L1146" s="66"/>
    </row>
    <row r="1147" ht="12.75">
      <c r="L1147" s="66"/>
    </row>
    <row r="1148" ht="12.75">
      <c r="L1148" s="66"/>
    </row>
    <row r="1149" ht="12.75">
      <c r="L1149" s="66"/>
    </row>
    <row r="1150" ht="12.75">
      <c r="L1150" s="66"/>
    </row>
    <row r="1151" ht="12.75">
      <c r="L1151" s="66"/>
    </row>
    <row r="1152" ht="12.75">
      <c r="L1152" s="66"/>
    </row>
    <row r="1153" ht="12.75">
      <c r="L1153" s="66"/>
    </row>
    <row r="1154" ht="12.75">
      <c r="L1154" s="66"/>
    </row>
    <row r="1155" ht="12.75">
      <c r="L1155" s="66"/>
    </row>
    <row r="1156" ht="12.75">
      <c r="L1156" s="66"/>
    </row>
    <row r="1157" ht="12.75">
      <c r="L1157" s="66"/>
    </row>
    <row r="1158" ht="12.75">
      <c r="L1158" s="66"/>
    </row>
    <row r="1159" ht="12.75">
      <c r="L1159" s="66"/>
    </row>
    <row r="1160" ht="12.75">
      <c r="L1160" s="66"/>
    </row>
    <row r="1161" ht="12.75">
      <c r="L1161" s="66"/>
    </row>
    <row r="1162" ht="12.75">
      <c r="L1162" s="66"/>
    </row>
    <row r="1163" ht="12.75">
      <c r="L1163" s="66"/>
    </row>
    <row r="1164" ht="12.75">
      <c r="L1164" s="66"/>
    </row>
    <row r="1165" ht="12.75">
      <c r="L1165" s="66"/>
    </row>
    <row r="1166" ht="12.75">
      <c r="L1166" s="66"/>
    </row>
    <row r="1167" ht="12.75">
      <c r="L1167" s="66"/>
    </row>
    <row r="1168" ht="12.75">
      <c r="L1168" s="66"/>
    </row>
    <row r="1169" ht="12.75">
      <c r="L1169" s="66"/>
    </row>
    <row r="1170" ht="12.75">
      <c r="L1170" s="66"/>
    </row>
    <row r="1171" ht="12.75">
      <c r="L1171" s="66"/>
    </row>
    <row r="1172" ht="12.75">
      <c r="L1172" s="66"/>
    </row>
    <row r="1173" ht="12.75">
      <c r="L1173" s="66"/>
    </row>
    <row r="1174" ht="12.75">
      <c r="L1174" s="66"/>
    </row>
    <row r="1175" ht="12.75">
      <c r="L1175" s="66"/>
    </row>
    <row r="1176" ht="12.75">
      <c r="L1176" s="66"/>
    </row>
    <row r="1177" ht="12.75">
      <c r="L1177" s="66"/>
    </row>
    <row r="1178" ht="12.75">
      <c r="L1178" s="66"/>
    </row>
    <row r="1179" ht="12.75">
      <c r="L1179" s="66"/>
    </row>
    <row r="1180" ht="12.75">
      <c r="L1180" s="66"/>
    </row>
    <row r="1181" ht="12.75">
      <c r="L1181" s="66"/>
    </row>
    <row r="1182" ht="12.75">
      <c r="L1182" s="66"/>
    </row>
    <row r="1183" ht="12.75">
      <c r="L1183" s="66"/>
    </row>
    <row r="1184" ht="12.75">
      <c r="L1184" s="66"/>
    </row>
    <row r="1185" ht="12.75">
      <c r="L1185" s="66"/>
    </row>
    <row r="1186" ht="12.75">
      <c r="L1186" s="66"/>
    </row>
    <row r="1187" ht="12.75">
      <c r="L1187" s="66"/>
    </row>
    <row r="1188" ht="12.75">
      <c r="L1188" s="66"/>
    </row>
    <row r="1189" ht="12.75">
      <c r="L1189" s="66"/>
    </row>
    <row r="1190" ht="12.75">
      <c r="L1190" s="66"/>
    </row>
    <row r="1191" ht="12.75">
      <c r="L1191" s="66"/>
    </row>
    <row r="1192" ht="12.75">
      <c r="L1192" s="66"/>
    </row>
    <row r="1193" ht="12.75">
      <c r="L1193" s="66"/>
    </row>
    <row r="1194" ht="12.75">
      <c r="L1194" s="66"/>
    </row>
    <row r="1195" ht="12.75">
      <c r="L1195" s="66"/>
    </row>
    <row r="1196" ht="12.75">
      <c r="L1196" s="66"/>
    </row>
    <row r="1197" ht="12.75">
      <c r="L1197" s="66"/>
    </row>
    <row r="1198" ht="12.75">
      <c r="L1198" s="66"/>
    </row>
    <row r="1199" ht="12.75">
      <c r="L1199" s="66"/>
    </row>
    <row r="1200" ht="12.75">
      <c r="L1200" s="66"/>
    </row>
    <row r="1201" ht="12.75">
      <c r="L1201" s="66"/>
    </row>
    <row r="1202" ht="12.75">
      <c r="L1202" s="66"/>
    </row>
    <row r="1203" ht="12.75">
      <c r="L1203" s="66"/>
    </row>
    <row r="1204" ht="12.75">
      <c r="L1204" s="66"/>
    </row>
    <row r="1205" ht="12.75">
      <c r="L1205" s="66"/>
    </row>
    <row r="1206" ht="12.75">
      <c r="L1206" s="66"/>
    </row>
    <row r="1207" ht="12.75">
      <c r="L1207" s="66"/>
    </row>
    <row r="1208" ht="12.75">
      <c r="L1208" s="66"/>
    </row>
    <row r="1209" ht="12.75">
      <c r="L1209" s="66"/>
    </row>
    <row r="1210" ht="12.75">
      <c r="L1210" s="66"/>
    </row>
    <row r="1211" ht="12.75">
      <c r="L1211" s="66"/>
    </row>
    <row r="1212" ht="12.75">
      <c r="L1212" s="66"/>
    </row>
    <row r="1213" ht="12.75">
      <c r="L1213" s="66"/>
    </row>
    <row r="1214" ht="12.75">
      <c r="L1214" s="66"/>
    </row>
    <row r="1215" ht="12.75">
      <c r="L1215" s="66"/>
    </row>
    <row r="1216" ht="12.75">
      <c r="L1216" s="66"/>
    </row>
    <row r="1217" ht="12.75">
      <c r="L1217" s="66"/>
    </row>
    <row r="1218" ht="12.75">
      <c r="L1218" s="66"/>
    </row>
    <row r="1219" ht="12.75">
      <c r="L1219" s="66"/>
    </row>
    <row r="1220" ht="12.75">
      <c r="L1220" s="66"/>
    </row>
    <row r="1221" ht="12.75">
      <c r="L1221" s="66"/>
    </row>
    <row r="1222" ht="12.75">
      <c r="L1222" s="66"/>
    </row>
    <row r="1223" ht="12.75">
      <c r="L1223" s="66"/>
    </row>
    <row r="1224" ht="12.75">
      <c r="L1224" s="66"/>
    </row>
    <row r="1225" ht="12.75">
      <c r="L1225" s="66"/>
    </row>
    <row r="1226" ht="12.75">
      <c r="L1226" s="66"/>
    </row>
    <row r="1227" ht="12.75">
      <c r="L1227" s="66"/>
    </row>
    <row r="1228" ht="12.75">
      <c r="L1228" s="66"/>
    </row>
    <row r="1229" ht="12.75">
      <c r="L1229" s="66"/>
    </row>
    <row r="1230" ht="12.75">
      <c r="L1230" s="66"/>
    </row>
    <row r="1231" ht="12.75">
      <c r="L1231" s="66"/>
    </row>
    <row r="1232" ht="12.75">
      <c r="L1232" s="66"/>
    </row>
    <row r="1233" ht="12.75">
      <c r="L1233" s="66"/>
    </row>
    <row r="1234" ht="12.75">
      <c r="L1234" s="66"/>
    </row>
    <row r="1235" ht="12.75">
      <c r="L1235" s="66"/>
    </row>
    <row r="1236" ht="12.75">
      <c r="L1236" s="66"/>
    </row>
    <row r="1237" ht="12.75">
      <c r="L1237" s="66"/>
    </row>
    <row r="1238" ht="12.75">
      <c r="L1238" s="66"/>
    </row>
    <row r="1239" ht="12.75">
      <c r="L1239" s="66"/>
    </row>
    <row r="1240" ht="12.75">
      <c r="L1240" s="66"/>
    </row>
    <row r="1241" ht="12.75">
      <c r="L1241" s="66"/>
    </row>
    <row r="1242" ht="12.75">
      <c r="L1242" s="66"/>
    </row>
    <row r="1243" ht="12.75">
      <c r="L1243" s="66"/>
    </row>
    <row r="1244" ht="12.75">
      <c r="L1244" s="66"/>
    </row>
    <row r="1245" ht="12.75">
      <c r="L1245" s="66"/>
    </row>
    <row r="1246" ht="12.75">
      <c r="L1246" s="66"/>
    </row>
    <row r="1247" ht="12.75">
      <c r="L1247" s="66"/>
    </row>
    <row r="1248" ht="12.75">
      <c r="L1248" s="66"/>
    </row>
    <row r="1249" ht="12.75">
      <c r="L1249" s="66"/>
    </row>
    <row r="1250" ht="12.75">
      <c r="L1250" s="66"/>
    </row>
    <row r="1251" ht="12.75">
      <c r="L1251" s="66"/>
    </row>
    <row r="1252" ht="12.75">
      <c r="L1252" s="66"/>
    </row>
    <row r="1253" ht="12.75">
      <c r="L1253" s="66"/>
    </row>
    <row r="1254" ht="12.75">
      <c r="L1254" s="66"/>
    </row>
    <row r="1255" ht="12.75">
      <c r="L1255" s="66"/>
    </row>
    <row r="1256" ht="12.75">
      <c r="L1256" s="66"/>
    </row>
    <row r="1257" ht="12.75">
      <c r="L1257" s="66"/>
    </row>
    <row r="1258" ht="12.75">
      <c r="L1258" s="66"/>
    </row>
    <row r="1259" ht="12.75">
      <c r="L1259" s="66"/>
    </row>
    <row r="1260" ht="12.75">
      <c r="L1260" s="66"/>
    </row>
    <row r="1261" ht="12.75">
      <c r="L1261" s="66"/>
    </row>
    <row r="1262" ht="12.75">
      <c r="L1262" s="66"/>
    </row>
    <row r="1263" ht="12.75">
      <c r="L1263" s="66"/>
    </row>
    <row r="1264" ht="12.75">
      <c r="L1264" s="66"/>
    </row>
    <row r="1265" ht="12.75">
      <c r="L1265" s="66"/>
    </row>
    <row r="1266" ht="12.75">
      <c r="L1266" s="66"/>
    </row>
    <row r="1267" ht="12.75">
      <c r="L1267" s="66"/>
    </row>
    <row r="1268" ht="12.75">
      <c r="L1268" s="66"/>
    </row>
    <row r="1269" ht="12.75">
      <c r="L1269" s="66"/>
    </row>
    <row r="1270" ht="12.75">
      <c r="L1270" s="66"/>
    </row>
    <row r="1271" ht="12.75">
      <c r="L1271" s="66"/>
    </row>
    <row r="1272" ht="12.75">
      <c r="L1272" s="66"/>
    </row>
    <row r="1273" ht="12.75">
      <c r="L1273" s="66"/>
    </row>
    <row r="1274" ht="12.75">
      <c r="L1274" s="66"/>
    </row>
    <row r="1275" ht="12.75">
      <c r="L1275" s="66"/>
    </row>
    <row r="1276" ht="12.75">
      <c r="L1276" s="66"/>
    </row>
    <row r="1277" ht="12.75">
      <c r="L1277" s="66"/>
    </row>
    <row r="1278" ht="12.75">
      <c r="L1278" s="66"/>
    </row>
    <row r="1279" ht="12.75">
      <c r="L1279" s="66"/>
    </row>
    <row r="1280" ht="12.75">
      <c r="L1280" s="66"/>
    </row>
    <row r="1281" ht="12.75">
      <c r="L1281" s="66"/>
    </row>
    <row r="1282" ht="12.75">
      <c r="L1282" s="66"/>
    </row>
    <row r="1283" ht="12.75">
      <c r="L1283" s="66"/>
    </row>
    <row r="1284" ht="12.75">
      <c r="L1284" s="66"/>
    </row>
    <row r="1285" ht="12.75">
      <c r="L1285" s="66"/>
    </row>
    <row r="1286" ht="12.75">
      <c r="L1286" s="66"/>
    </row>
    <row r="1287" ht="12.75">
      <c r="L1287" s="66"/>
    </row>
    <row r="1288" ht="12.75">
      <c r="L1288" s="66"/>
    </row>
    <row r="1289" ht="12.75">
      <c r="L1289" s="66"/>
    </row>
    <row r="1290" ht="12.75">
      <c r="L1290" s="66"/>
    </row>
    <row r="1291" ht="12.75">
      <c r="L1291" s="66"/>
    </row>
    <row r="1292" ht="12.75">
      <c r="L1292" s="66"/>
    </row>
    <row r="1293" ht="12.75">
      <c r="L1293" s="66"/>
    </row>
    <row r="1294" ht="12.75">
      <c r="L1294" s="66"/>
    </row>
    <row r="1295" ht="12.75">
      <c r="L1295" s="66"/>
    </row>
    <row r="1296" ht="12.75">
      <c r="L1296" s="66"/>
    </row>
    <row r="1297" ht="12.75">
      <c r="L1297" s="66"/>
    </row>
    <row r="1298" ht="12.75">
      <c r="L1298" s="66"/>
    </row>
    <row r="1299" ht="12.75">
      <c r="L1299" s="66"/>
    </row>
    <row r="1300" ht="12.75">
      <c r="L1300" s="66"/>
    </row>
    <row r="1301" ht="12.75">
      <c r="L1301" s="66"/>
    </row>
    <row r="1302" ht="12.75">
      <c r="L1302" s="66"/>
    </row>
    <row r="1303" ht="12.75">
      <c r="L1303" s="66"/>
    </row>
    <row r="1304" ht="12.75">
      <c r="L1304" s="66"/>
    </row>
    <row r="1305" ht="12.75">
      <c r="L1305" s="66"/>
    </row>
    <row r="1306" ht="12.75">
      <c r="L1306" s="66"/>
    </row>
    <row r="1307" ht="12.75">
      <c r="L1307" s="66"/>
    </row>
    <row r="1308" ht="12.75">
      <c r="L1308" s="66"/>
    </row>
    <row r="1309" ht="12.75">
      <c r="L1309" s="66"/>
    </row>
    <row r="1310" ht="12.75">
      <c r="L1310" s="66"/>
    </row>
    <row r="1311" ht="12.75">
      <c r="L1311" s="66"/>
    </row>
    <row r="1312" ht="12.75">
      <c r="L1312" s="66"/>
    </row>
    <row r="1313" ht="12.75">
      <c r="L1313" s="66"/>
    </row>
    <row r="1314" ht="12.75">
      <c r="L1314" s="66"/>
    </row>
    <row r="1315" ht="12.75">
      <c r="L1315" s="66"/>
    </row>
    <row r="1316" ht="12.75">
      <c r="L1316" s="66"/>
    </row>
    <row r="1317" ht="12.75">
      <c r="L1317" s="66"/>
    </row>
    <row r="1318" ht="12.75">
      <c r="L1318" s="66"/>
    </row>
    <row r="1319" ht="12.75">
      <c r="L1319" s="66"/>
    </row>
  </sheetData>
  <mergeCells count="35">
    <mergeCell ref="B436:E436"/>
    <mergeCell ref="B467:E467"/>
    <mergeCell ref="B498:E498"/>
    <mergeCell ref="B312:E312"/>
    <mergeCell ref="B343:E343"/>
    <mergeCell ref="B374:E374"/>
    <mergeCell ref="B405:E405"/>
    <mergeCell ref="B250:C250"/>
    <mergeCell ref="D250:F250"/>
    <mergeCell ref="H250:I250"/>
    <mergeCell ref="B281:E281"/>
    <mergeCell ref="B188:C188"/>
    <mergeCell ref="D188:F188"/>
    <mergeCell ref="H188:I188"/>
    <mergeCell ref="B219:C219"/>
    <mergeCell ref="D219:F219"/>
    <mergeCell ref="H219:I219"/>
    <mergeCell ref="B126:C126"/>
    <mergeCell ref="D126:F126"/>
    <mergeCell ref="H126:I126"/>
    <mergeCell ref="B157:C157"/>
    <mergeCell ref="D157:F157"/>
    <mergeCell ref="H157:I157"/>
    <mergeCell ref="B64:C64"/>
    <mergeCell ref="D64:F64"/>
    <mergeCell ref="H64:I64"/>
    <mergeCell ref="B95:C95"/>
    <mergeCell ref="D95:F95"/>
    <mergeCell ref="H95:I95"/>
    <mergeCell ref="B5:C5"/>
    <mergeCell ref="D5:F5"/>
    <mergeCell ref="H5:I5"/>
    <mergeCell ref="B33:C33"/>
    <mergeCell ref="D33:F33"/>
    <mergeCell ref="H33:I33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56"/>
  <sheetViews>
    <sheetView workbookViewId="0" topLeftCell="A1">
      <selection activeCell="A7" sqref="A7"/>
    </sheetView>
  </sheetViews>
  <sheetFormatPr defaultColWidth="9.00390625" defaultRowHeight="12.75"/>
  <cols>
    <col min="1" max="1" width="21.625" style="0" customWidth="1"/>
    <col min="2" max="4" width="11.375" style="0" customWidth="1"/>
    <col min="5" max="5" width="12.875" style="0" customWidth="1"/>
    <col min="6" max="6" width="11.375" style="0" customWidth="1"/>
    <col min="7" max="7" width="10.00390625" style="0" customWidth="1"/>
    <col min="8" max="9" width="8.625" style="0" customWidth="1"/>
    <col min="10" max="10" width="9.375" style="0" customWidth="1"/>
    <col min="11" max="11" width="11.25390625" style="0" customWidth="1"/>
    <col min="12" max="12" width="10.00390625" style="0" customWidth="1"/>
  </cols>
  <sheetData>
    <row r="3" spans="1:11" ht="18" customHeight="1">
      <c r="A3" s="2" t="s">
        <v>400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4.25" customHeight="1" thickBot="1">
      <c r="A7" s="4" t="s">
        <v>2</v>
      </c>
      <c r="B7" s="3"/>
      <c r="C7" s="3"/>
      <c r="D7" s="3"/>
      <c r="E7" s="3"/>
      <c r="F7" s="3"/>
      <c r="G7" s="3"/>
      <c r="H7" s="3"/>
      <c r="I7" s="3"/>
      <c r="J7" s="3"/>
      <c r="K7" s="279" t="s">
        <v>3</v>
      </c>
    </row>
    <row r="8" spans="1:11" ht="14.25" thickBot="1" thickTop="1">
      <c r="A8" s="280" t="s">
        <v>4</v>
      </c>
      <c r="B8" s="281" t="s">
        <v>5</v>
      </c>
      <c r="C8" s="281" t="s">
        <v>6</v>
      </c>
      <c r="D8" s="281" t="s">
        <v>7</v>
      </c>
      <c r="E8" s="282" t="s">
        <v>8</v>
      </c>
      <c r="F8" s="283" t="s">
        <v>9</v>
      </c>
      <c r="G8" s="284"/>
      <c r="H8" s="285" t="s">
        <v>10</v>
      </c>
      <c r="I8" s="285" t="s">
        <v>401</v>
      </c>
      <c r="J8" s="283" t="s">
        <v>402</v>
      </c>
      <c r="K8" s="284"/>
    </row>
    <row r="9" spans="1:11" ht="13.5" thickTop="1">
      <c r="A9" s="286"/>
      <c r="B9" s="286"/>
      <c r="C9" s="286"/>
      <c r="D9" s="287" t="s">
        <v>13</v>
      </c>
      <c r="E9" s="287" t="s">
        <v>14</v>
      </c>
      <c r="F9" s="281" t="s">
        <v>15</v>
      </c>
      <c r="G9" s="285" t="s">
        <v>15</v>
      </c>
      <c r="H9" s="288" t="s">
        <v>16</v>
      </c>
      <c r="I9" s="287" t="s">
        <v>66</v>
      </c>
      <c r="J9" s="281" t="s">
        <v>41</v>
      </c>
      <c r="K9" s="281" t="s">
        <v>18</v>
      </c>
    </row>
    <row r="10" spans="1:11" ht="13.5" thickBot="1">
      <c r="A10" s="289"/>
      <c r="B10" s="289"/>
      <c r="C10" s="289"/>
      <c r="D10" s="290" t="s">
        <v>20</v>
      </c>
      <c r="E10" s="290">
        <v>2005</v>
      </c>
      <c r="F10" s="290" t="s">
        <v>21</v>
      </c>
      <c r="G10" s="291" t="s">
        <v>22</v>
      </c>
      <c r="H10" s="291" t="s">
        <v>403</v>
      </c>
      <c r="I10" s="290" t="s">
        <v>67</v>
      </c>
      <c r="J10" s="290">
        <v>2006</v>
      </c>
      <c r="K10" s="290" t="s">
        <v>24</v>
      </c>
    </row>
    <row r="11" spans="1:11" ht="14.25" thickBot="1" thickTop="1">
      <c r="A11" s="292" t="s">
        <v>404</v>
      </c>
      <c r="B11" s="293">
        <v>2410216.46</v>
      </c>
      <c r="C11" s="293">
        <v>1913584.49</v>
      </c>
      <c r="D11" s="294" t="s">
        <v>405</v>
      </c>
      <c r="E11" s="293">
        <v>4680</v>
      </c>
      <c r="F11" s="293">
        <v>106000</v>
      </c>
      <c r="G11" s="294">
        <v>26786.68</v>
      </c>
      <c r="H11" s="293">
        <v>0</v>
      </c>
      <c r="I11" s="293">
        <v>0</v>
      </c>
      <c r="J11" s="293">
        <v>0</v>
      </c>
      <c r="K11" s="295">
        <v>0</v>
      </c>
    </row>
    <row r="12" spans="1:11" ht="13.5" thickBot="1">
      <c r="A12" s="296" t="s">
        <v>406</v>
      </c>
      <c r="B12" s="297">
        <v>149680</v>
      </c>
      <c r="C12" s="297">
        <v>10946</v>
      </c>
      <c r="D12" s="298">
        <f aca="true" t="shared" si="0" ref="D12:D38">(B12-C12)</f>
        <v>138734</v>
      </c>
      <c r="E12" s="297">
        <v>0</v>
      </c>
      <c r="F12" s="297">
        <v>69367</v>
      </c>
      <c r="G12" s="298">
        <v>69367</v>
      </c>
      <c r="H12" s="297">
        <v>0</v>
      </c>
      <c r="I12" s="297">
        <v>0</v>
      </c>
      <c r="J12" s="297">
        <v>0</v>
      </c>
      <c r="K12" s="299">
        <v>0</v>
      </c>
    </row>
    <row r="13" spans="1:11" ht="13.5" thickBot="1">
      <c r="A13" s="296" t="s">
        <v>407</v>
      </c>
      <c r="B13" s="297">
        <v>1237613.01</v>
      </c>
      <c r="C13" s="297">
        <v>962230.89</v>
      </c>
      <c r="D13" s="300">
        <f t="shared" si="0"/>
        <v>275382.12</v>
      </c>
      <c r="E13" s="297">
        <v>0</v>
      </c>
      <c r="F13" s="297">
        <v>200000</v>
      </c>
      <c r="G13" s="298">
        <v>75382.12</v>
      </c>
      <c r="H13" s="297">
        <v>0</v>
      </c>
      <c r="I13" s="297">
        <v>0</v>
      </c>
      <c r="J13" s="297">
        <v>0</v>
      </c>
      <c r="K13" s="299">
        <v>0</v>
      </c>
    </row>
    <row r="14" spans="1:11" ht="13.5" thickBot="1">
      <c r="A14" s="296" t="s">
        <v>408</v>
      </c>
      <c r="B14" s="297">
        <v>246136</v>
      </c>
      <c r="C14" s="297">
        <v>103905</v>
      </c>
      <c r="D14" s="300">
        <f t="shared" si="0"/>
        <v>142231</v>
      </c>
      <c r="E14" s="297">
        <v>0</v>
      </c>
      <c r="F14" s="297">
        <v>71116</v>
      </c>
      <c r="G14" s="298">
        <v>71115</v>
      </c>
      <c r="H14" s="297">
        <v>0</v>
      </c>
      <c r="I14" s="297">
        <v>0</v>
      </c>
      <c r="J14" s="297">
        <v>0</v>
      </c>
      <c r="K14" s="299">
        <v>0</v>
      </c>
    </row>
    <row r="15" spans="1:11" ht="13.5" thickBot="1">
      <c r="A15" s="296" t="s">
        <v>409</v>
      </c>
      <c r="B15" s="297">
        <v>620270.1</v>
      </c>
      <c r="C15" s="297">
        <v>135950.47</v>
      </c>
      <c r="D15" s="300">
        <f t="shared" si="0"/>
        <v>484319.63</v>
      </c>
      <c r="E15" s="297">
        <v>0</v>
      </c>
      <c r="F15" s="297">
        <v>242160</v>
      </c>
      <c r="G15" s="298">
        <v>242159.63</v>
      </c>
      <c r="H15" s="297">
        <v>0</v>
      </c>
      <c r="I15" s="297">
        <v>0</v>
      </c>
      <c r="J15" s="297">
        <v>0</v>
      </c>
      <c r="K15" s="299">
        <v>0</v>
      </c>
    </row>
    <row r="16" spans="1:11" ht="13.5" thickBot="1">
      <c r="A16" s="296" t="s">
        <v>410</v>
      </c>
      <c r="B16" s="297">
        <v>1236584.64</v>
      </c>
      <c r="C16" s="297">
        <v>1011423.2</v>
      </c>
      <c r="D16" s="300">
        <f t="shared" si="0"/>
        <v>225161.43999999994</v>
      </c>
      <c r="E16" s="297">
        <v>0</v>
      </c>
      <c r="F16" s="297">
        <v>100000</v>
      </c>
      <c r="G16" s="298">
        <v>125161.44</v>
      </c>
      <c r="H16" s="297">
        <v>0</v>
      </c>
      <c r="I16" s="297">
        <v>0</v>
      </c>
      <c r="J16" s="297">
        <v>0</v>
      </c>
      <c r="K16" s="299">
        <v>0</v>
      </c>
    </row>
    <row r="17" spans="1:11" ht="13.5" thickBot="1">
      <c r="A17" s="296" t="s">
        <v>411</v>
      </c>
      <c r="B17" s="297">
        <v>1749282.87</v>
      </c>
      <c r="C17" s="297">
        <v>987408.27</v>
      </c>
      <c r="D17" s="300">
        <f t="shared" si="0"/>
        <v>761874.6000000001</v>
      </c>
      <c r="E17" s="297">
        <v>78000</v>
      </c>
      <c r="F17" s="297">
        <v>300000</v>
      </c>
      <c r="G17" s="298">
        <v>383874.6</v>
      </c>
      <c r="H17" s="297">
        <v>0</v>
      </c>
      <c r="I17" s="297">
        <v>0</v>
      </c>
      <c r="J17" s="297">
        <v>0</v>
      </c>
      <c r="K17" s="299">
        <v>0</v>
      </c>
    </row>
    <row r="18" spans="1:11" ht="13.5" thickBot="1">
      <c r="A18" s="296" t="s">
        <v>412</v>
      </c>
      <c r="B18" s="297">
        <v>381835</v>
      </c>
      <c r="C18" s="297">
        <v>211448.5</v>
      </c>
      <c r="D18" s="300">
        <f t="shared" si="0"/>
        <v>170386.5</v>
      </c>
      <c r="E18" s="297">
        <v>0</v>
      </c>
      <c r="F18" s="297">
        <v>102200</v>
      </c>
      <c r="G18" s="298">
        <v>68186.5</v>
      </c>
      <c r="H18" s="297">
        <v>0</v>
      </c>
      <c r="I18" s="297">
        <v>0</v>
      </c>
      <c r="J18" s="297">
        <v>0</v>
      </c>
      <c r="K18" s="299">
        <v>0</v>
      </c>
    </row>
    <row r="19" spans="1:11" ht="13.5" thickBot="1">
      <c r="A19" s="296" t="s">
        <v>413</v>
      </c>
      <c r="B19" s="297">
        <v>1659695.28</v>
      </c>
      <c r="C19" s="297">
        <v>1485829</v>
      </c>
      <c r="D19" s="300">
        <f t="shared" si="0"/>
        <v>173866.28000000003</v>
      </c>
      <c r="E19" s="297">
        <v>0</v>
      </c>
      <c r="F19" s="297">
        <v>89000</v>
      </c>
      <c r="G19" s="298">
        <v>84866.28</v>
      </c>
      <c r="H19" s="297">
        <v>0</v>
      </c>
      <c r="I19" s="297">
        <v>0</v>
      </c>
      <c r="J19" s="297">
        <v>0</v>
      </c>
      <c r="K19" s="299">
        <v>0</v>
      </c>
    </row>
    <row r="20" spans="1:11" ht="13.5" thickBot="1">
      <c r="A20" s="296" t="s">
        <v>414</v>
      </c>
      <c r="B20" s="297">
        <v>2155577.47</v>
      </c>
      <c r="C20" s="297">
        <v>1941163.18</v>
      </c>
      <c r="D20" s="300">
        <f t="shared" si="0"/>
        <v>214414.29000000027</v>
      </c>
      <c r="E20" s="297">
        <v>0</v>
      </c>
      <c r="F20" s="297">
        <v>62000</v>
      </c>
      <c r="G20" s="298">
        <v>16146.95</v>
      </c>
      <c r="H20" s="297">
        <v>0</v>
      </c>
      <c r="I20" s="297">
        <v>136267.34</v>
      </c>
      <c r="J20" s="297">
        <v>0</v>
      </c>
      <c r="K20" s="299">
        <v>0</v>
      </c>
    </row>
    <row r="21" spans="1:11" ht="13.5" thickBot="1">
      <c r="A21" s="296" t="s">
        <v>415</v>
      </c>
      <c r="B21" s="297">
        <v>55692</v>
      </c>
      <c r="C21" s="297">
        <v>6836</v>
      </c>
      <c r="D21" s="300">
        <f t="shared" si="0"/>
        <v>48856</v>
      </c>
      <c r="E21" s="297">
        <v>0</v>
      </c>
      <c r="F21" s="297">
        <v>24428</v>
      </c>
      <c r="G21" s="298">
        <v>24428</v>
      </c>
      <c r="H21" s="297">
        <v>0</v>
      </c>
      <c r="I21" s="297">
        <v>0</v>
      </c>
      <c r="J21" s="297">
        <v>0</v>
      </c>
      <c r="K21" s="299">
        <v>0</v>
      </c>
    </row>
    <row r="22" spans="1:11" ht="13.5" thickBot="1">
      <c r="A22" s="296" t="s">
        <v>416</v>
      </c>
      <c r="B22" s="297">
        <v>315438.5</v>
      </c>
      <c r="C22" s="297">
        <v>88454.7</v>
      </c>
      <c r="D22" s="300">
        <f t="shared" si="0"/>
        <v>226983.8</v>
      </c>
      <c r="E22" s="297">
        <v>0</v>
      </c>
      <c r="F22" s="297">
        <v>113492</v>
      </c>
      <c r="G22" s="298">
        <v>113491.8</v>
      </c>
      <c r="H22" s="297">
        <v>0</v>
      </c>
      <c r="I22" s="297">
        <v>0</v>
      </c>
      <c r="J22" s="297">
        <v>0</v>
      </c>
      <c r="K22" s="299">
        <v>0</v>
      </c>
    </row>
    <row r="23" spans="1:11" ht="13.5" thickBot="1">
      <c r="A23" s="296" t="s">
        <v>417</v>
      </c>
      <c r="B23" s="297">
        <v>180196</v>
      </c>
      <c r="C23" s="297">
        <v>176605</v>
      </c>
      <c r="D23" s="300">
        <f t="shared" si="0"/>
        <v>3591</v>
      </c>
      <c r="E23" s="297">
        <v>0</v>
      </c>
      <c r="F23" s="297">
        <v>0</v>
      </c>
      <c r="G23" s="298">
        <v>0</v>
      </c>
      <c r="H23" s="297">
        <v>3591</v>
      </c>
      <c r="I23" s="297">
        <v>0</v>
      </c>
      <c r="J23" s="297">
        <v>0</v>
      </c>
      <c r="K23" s="299">
        <v>0</v>
      </c>
    </row>
    <row r="24" spans="1:11" ht="13.5" thickBot="1">
      <c r="A24" s="296" t="s">
        <v>418</v>
      </c>
      <c r="B24" s="297">
        <v>6480</v>
      </c>
      <c r="C24" s="297">
        <v>0</v>
      </c>
      <c r="D24" s="300">
        <v>6480</v>
      </c>
      <c r="E24" s="297">
        <v>0</v>
      </c>
      <c r="F24" s="297">
        <v>3240</v>
      </c>
      <c r="G24" s="298">
        <v>3240</v>
      </c>
      <c r="H24" s="297">
        <v>0</v>
      </c>
      <c r="I24" s="297">
        <v>0</v>
      </c>
      <c r="J24" s="297">
        <v>0</v>
      </c>
      <c r="K24" s="299">
        <v>0</v>
      </c>
    </row>
    <row r="25" spans="1:11" ht="13.5" thickBot="1">
      <c r="A25" s="296" t="s">
        <v>419</v>
      </c>
      <c r="B25" s="297">
        <v>307543.5</v>
      </c>
      <c r="C25" s="297">
        <v>184510</v>
      </c>
      <c r="D25" s="300">
        <f t="shared" si="0"/>
        <v>123033.5</v>
      </c>
      <c r="E25" s="297">
        <v>0</v>
      </c>
      <c r="F25" s="297">
        <v>98366</v>
      </c>
      <c r="G25" s="298">
        <v>24592.5</v>
      </c>
      <c r="H25" s="297">
        <v>75</v>
      </c>
      <c r="I25" s="297">
        <v>0</v>
      </c>
      <c r="J25" s="297">
        <v>0</v>
      </c>
      <c r="K25" s="299">
        <v>0</v>
      </c>
    </row>
    <row r="26" spans="1:11" ht="13.5" thickBot="1">
      <c r="A26" s="296" t="s">
        <v>420</v>
      </c>
      <c r="B26" s="297">
        <v>95652</v>
      </c>
      <c r="C26" s="297">
        <v>46455</v>
      </c>
      <c r="D26" s="300">
        <f t="shared" si="0"/>
        <v>49197</v>
      </c>
      <c r="E26" s="297">
        <v>0</v>
      </c>
      <c r="F26" s="297">
        <v>39355</v>
      </c>
      <c r="G26" s="298">
        <v>9842</v>
      </c>
      <c r="H26" s="297">
        <v>0</v>
      </c>
      <c r="I26" s="297">
        <v>0</v>
      </c>
      <c r="J26" s="297">
        <v>0</v>
      </c>
      <c r="K26" s="299">
        <v>0</v>
      </c>
    </row>
    <row r="27" spans="1:11" ht="13.5" thickBot="1">
      <c r="A27" s="296" t="s">
        <v>421</v>
      </c>
      <c r="B27" s="297">
        <v>50940.5</v>
      </c>
      <c r="C27" s="297">
        <v>13282.5</v>
      </c>
      <c r="D27" s="300">
        <f t="shared" si="0"/>
        <v>37658</v>
      </c>
      <c r="E27" s="297">
        <v>0</v>
      </c>
      <c r="F27" s="297">
        <v>15284</v>
      </c>
      <c r="G27" s="298">
        <v>15284</v>
      </c>
      <c r="H27" s="297">
        <v>0</v>
      </c>
      <c r="I27" s="297">
        <v>7090</v>
      </c>
      <c r="J27" s="297">
        <v>0</v>
      </c>
      <c r="K27" s="299">
        <v>0</v>
      </c>
    </row>
    <row r="28" spans="1:11" ht="13.5" thickBot="1">
      <c r="A28" s="296" t="s">
        <v>422</v>
      </c>
      <c r="B28" s="297">
        <v>73300</v>
      </c>
      <c r="C28" s="297">
        <v>0</v>
      </c>
      <c r="D28" s="300">
        <f t="shared" si="0"/>
        <v>73300</v>
      </c>
      <c r="E28" s="297">
        <v>0</v>
      </c>
      <c r="F28" s="297">
        <v>0</v>
      </c>
      <c r="G28" s="298">
        <v>0</v>
      </c>
      <c r="H28" s="297">
        <v>73300</v>
      </c>
      <c r="I28" s="297">
        <v>0</v>
      </c>
      <c r="J28" s="297">
        <v>0</v>
      </c>
      <c r="K28" s="299">
        <v>0</v>
      </c>
    </row>
    <row r="29" spans="1:11" ht="13.5" thickBot="1">
      <c r="A29" s="296" t="s">
        <v>423</v>
      </c>
      <c r="B29" s="297">
        <v>93341.5</v>
      </c>
      <c r="C29" s="297">
        <v>68560.43</v>
      </c>
      <c r="D29" s="300">
        <f t="shared" si="0"/>
        <v>24781.070000000007</v>
      </c>
      <c r="E29" s="297">
        <v>0</v>
      </c>
      <c r="F29" s="297">
        <v>19800</v>
      </c>
      <c r="G29" s="298">
        <v>4981.07</v>
      </c>
      <c r="H29" s="297">
        <v>0</v>
      </c>
      <c r="I29" s="297">
        <v>0</v>
      </c>
      <c r="J29" s="297">
        <v>0</v>
      </c>
      <c r="K29" s="299">
        <v>0</v>
      </c>
    </row>
    <row r="30" spans="1:11" ht="13.5" thickBot="1">
      <c r="A30" s="296" t="s">
        <v>424</v>
      </c>
      <c r="B30" s="297">
        <v>84092</v>
      </c>
      <c r="C30" s="297">
        <v>49104</v>
      </c>
      <c r="D30" s="300">
        <f t="shared" si="0"/>
        <v>34988</v>
      </c>
      <c r="E30" s="297">
        <v>0</v>
      </c>
      <c r="F30" s="297">
        <v>17494</v>
      </c>
      <c r="G30" s="298">
        <v>17494</v>
      </c>
      <c r="H30" s="297">
        <v>0</v>
      </c>
      <c r="I30" s="297">
        <v>0</v>
      </c>
      <c r="J30" s="297">
        <v>0</v>
      </c>
      <c r="K30" s="299">
        <v>0</v>
      </c>
    </row>
    <row r="31" spans="1:11" ht="13.5" thickBot="1">
      <c r="A31" s="296" t="s">
        <v>425</v>
      </c>
      <c r="B31" s="297">
        <v>215838</v>
      </c>
      <c r="C31" s="297">
        <v>126715.05</v>
      </c>
      <c r="D31" s="300">
        <f t="shared" si="0"/>
        <v>89122.95</v>
      </c>
      <c r="E31" s="297">
        <v>0</v>
      </c>
      <c r="F31" s="297">
        <v>44561</v>
      </c>
      <c r="G31" s="298">
        <v>44561.95</v>
      </c>
      <c r="H31" s="297">
        <v>0</v>
      </c>
      <c r="I31" s="297">
        <v>0</v>
      </c>
      <c r="J31" s="297">
        <v>0</v>
      </c>
      <c r="K31" s="299">
        <v>0</v>
      </c>
    </row>
    <row r="32" spans="1:11" ht="13.5" thickBot="1">
      <c r="A32" s="296" t="s">
        <v>426</v>
      </c>
      <c r="B32" s="297">
        <v>37470</v>
      </c>
      <c r="C32" s="297">
        <v>21960</v>
      </c>
      <c r="D32" s="300" t="s">
        <v>427</v>
      </c>
      <c r="E32" s="297">
        <v>0</v>
      </c>
      <c r="F32" s="297">
        <v>1635</v>
      </c>
      <c r="G32" s="298">
        <v>1635</v>
      </c>
      <c r="H32" s="297">
        <v>0</v>
      </c>
      <c r="I32" s="297">
        <v>0</v>
      </c>
      <c r="J32" s="297">
        <v>0</v>
      </c>
      <c r="K32" s="299">
        <v>0</v>
      </c>
    </row>
    <row r="33" spans="1:11" ht="13.5" thickBot="1">
      <c r="A33" s="296" t="s">
        <v>428</v>
      </c>
      <c r="B33" s="297">
        <v>178754.4</v>
      </c>
      <c r="C33" s="297">
        <v>61197.87</v>
      </c>
      <c r="D33" s="300">
        <f t="shared" si="0"/>
        <v>117556.53</v>
      </c>
      <c r="E33" s="297">
        <v>0</v>
      </c>
      <c r="F33" s="297">
        <v>40000</v>
      </c>
      <c r="G33" s="298">
        <v>77556.53</v>
      </c>
      <c r="H33" s="297">
        <v>0</v>
      </c>
      <c r="I33" s="297">
        <v>0</v>
      </c>
      <c r="J33" s="297">
        <v>0</v>
      </c>
      <c r="K33" s="299">
        <v>0</v>
      </c>
    </row>
    <row r="34" spans="1:11" ht="13.5" thickBot="1">
      <c r="A34" s="301" t="s">
        <v>429</v>
      </c>
      <c r="B34" s="302">
        <v>99602</v>
      </c>
      <c r="C34" s="302">
        <v>0</v>
      </c>
      <c r="D34" s="300">
        <f t="shared" si="0"/>
        <v>99602</v>
      </c>
      <c r="E34" s="302">
        <v>0</v>
      </c>
      <c r="F34" s="302">
        <v>79000</v>
      </c>
      <c r="G34" s="300">
        <v>20602</v>
      </c>
      <c r="H34" s="302">
        <v>0</v>
      </c>
      <c r="I34" s="302">
        <v>0</v>
      </c>
      <c r="J34" s="302">
        <v>0</v>
      </c>
      <c r="K34" s="303">
        <v>0</v>
      </c>
    </row>
    <row r="35" spans="1:11" ht="13.5" thickBot="1">
      <c r="A35" s="304" t="s">
        <v>430</v>
      </c>
      <c r="B35" s="305">
        <v>85739</v>
      </c>
      <c r="C35" s="305">
        <v>2817.5</v>
      </c>
      <c r="D35" s="300">
        <f t="shared" si="0"/>
        <v>82921.5</v>
      </c>
      <c r="E35" s="305">
        <v>0</v>
      </c>
      <c r="F35" s="305">
        <v>49000</v>
      </c>
      <c r="G35" s="306">
        <v>33921.5</v>
      </c>
      <c r="H35" s="305">
        <v>0</v>
      </c>
      <c r="I35" s="305">
        <v>0</v>
      </c>
      <c r="J35" s="305">
        <v>0</v>
      </c>
      <c r="K35" s="307">
        <v>0</v>
      </c>
    </row>
    <row r="36" spans="1:11" ht="13.5" thickBot="1">
      <c r="A36" s="301" t="s">
        <v>431</v>
      </c>
      <c r="B36" s="302">
        <v>405344.36</v>
      </c>
      <c r="C36" s="302">
        <v>103920</v>
      </c>
      <c r="D36" s="300">
        <v>301424.36</v>
      </c>
      <c r="E36" s="302">
        <v>15600</v>
      </c>
      <c r="F36" s="302">
        <v>200000</v>
      </c>
      <c r="G36" s="302">
        <v>85824.36</v>
      </c>
      <c r="H36" s="302">
        <v>0</v>
      </c>
      <c r="I36" s="302">
        <v>0</v>
      </c>
      <c r="J36" s="302">
        <v>0</v>
      </c>
      <c r="K36" s="303">
        <v>0</v>
      </c>
    </row>
    <row r="37" spans="1:11" ht="13.5" thickBot="1">
      <c r="A37" s="304" t="s">
        <v>432</v>
      </c>
      <c r="B37" s="305">
        <v>48300</v>
      </c>
      <c r="C37" s="305">
        <v>0</v>
      </c>
      <c r="D37" s="300">
        <f t="shared" si="0"/>
        <v>48300</v>
      </c>
      <c r="E37" s="305">
        <v>0</v>
      </c>
      <c r="F37" s="305">
        <v>24150</v>
      </c>
      <c r="G37" s="305">
        <v>24150</v>
      </c>
      <c r="H37" s="305">
        <v>0</v>
      </c>
      <c r="I37" s="305">
        <v>0</v>
      </c>
      <c r="J37" s="305">
        <v>0</v>
      </c>
      <c r="K37" s="307">
        <v>0</v>
      </c>
    </row>
    <row r="38" spans="1:11" ht="13.5" thickBot="1">
      <c r="A38" s="308" t="s">
        <v>433</v>
      </c>
      <c r="B38" s="309">
        <v>7138948.8</v>
      </c>
      <c r="C38" s="309">
        <v>6384829.45</v>
      </c>
      <c r="D38" s="310">
        <f t="shared" si="0"/>
        <v>754119.3499999996</v>
      </c>
      <c r="E38" s="310">
        <v>232360</v>
      </c>
      <c r="F38" s="309">
        <v>100000</v>
      </c>
      <c r="G38" s="309">
        <v>421759.35</v>
      </c>
      <c r="H38" s="309">
        <v>0</v>
      </c>
      <c r="I38" s="309">
        <v>0</v>
      </c>
      <c r="J38" s="309">
        <v>0</v>
      </c>
      <c r="K38" s="311">
        <v>0</v>
      </c>
    </row>
    <row r="39" spans="1:11" ht="13.5" thickTop="1">
      <c r="A39" s="312"/>
      <c r="B39" s="313"/>
      <c r="C39" s="313"/>
      <c r="D39" s="314"/>
      <c r="E39" s="313"/>
      <c r="F39" s="313"/>
      <c r="G39" s="314"/>
      <c r="H39" s="313"/>
      <c r="I39" s="313"/>
      <c r="J39" s="313"/>
      <c r="K39" s="313"/>
    </row>
    <row r="40" spans="1:11" ht="12.75">
      <c r="A40" s="312" t="s">
        <v>434</v>
      </c>
      <c r="B40" s="313"/>
      <c r="C40" s="313"/>
      <c r="D40" s="314"/>
      <c r="E40" s="313"/>
      <c r="F40" s="313"/>
      <c r="G40" s="314"/>
      <c r="H40" s="313"/>
      <c r="I40" s="313"/>
      <c r="J40" s="313"/>
      <c r="K40" s="313"/>
    </row>
    <row r="41" spans="1:11" ht="12.75">
      <c r="A41" s="312"/>
      <c r="B41" s="313"/>
      <c r="C41" s="313"/>
      <c r="D41" s="314"/>
      <c r="E41" s="313"/>
      <c r="F41" s="313"/>
      <c r="G41" s="314"/>
      <c r="H41" s="313"/>
      <c r="I41" s="313"/>
      <c r="J41" s="313"/>
      <c r="K41" s="313"/>
    </row>
    <row r="42" spans="1:11" ht="12.75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</row>
    <row r="43" spans="1:11" ht="15.75" thickBot="1">
      <c r="A43" s="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279" t="s">
        <v>3</v>
      </c>
    </row>
    <row r="44" spans="1:12" ht="13.5" customHeight="1" thickBot="1" thickTop="1">
      <c r="A44" s="280" t="s">
        <v>4</v>
      </c>
      <c r="B44" s="281" t="s">
        <v>30</v>
      </c>
      <c r="C44" s="281" t="s">
        <v>31</v>
      </c>
      <c r="D44" s="281" t="s">
        <v>6</v>
      </c>
      <c r="E44" s="281" t="s">
        <v>7</v>
      </c>
      <c r="F44" s="317" t="s">
        <v>32</v>
      </c>
      <c r="G44" s="318" t="s">
        <v>435</v>
      </c>
      <c r="H44" s="319"/>
      <c r="I44" s="319"/>
      <c r="J44" s="284"/>
      <c r="K44" s="280" t="s">
        <v>12</v>
      </c>
      <c r="L44" s="320"/>
    </row>
    <row r="45" spans="1:12" ht="13.5" customHeight="1" thickTop="1">
      <c r="A45" s="286"/>
      <c r="B45" s="287" t="s">
        <v>35</v>
      </c>
      <c r="C45" s="288" t="s">
        <v>36</v>
      </c>
      <c r="D45" s="287"/>
      <c r="E45" s="287" t="s">
        <v>77</v>
      </c>
      <c r="F45" s="287" t="s">
        <v>37</v>
      </c>
      <c r="G45" s="281" t="s">
        <v>38</v>
      </c>
      <c r="H45" s="285" t="s">
        <v>39</v>
      </c>
      <c r="I45" s="281" t="s">
        <v>436</v>
      </c>
      <c r="J45" s="287" t="s">
        <v>40</v>
      </c>
      <c r="K45" s="287" t="s">
        <v>437</v>
      </c>
      <c r="L45" s="320"/>
    </row>
    <row r="46" spans="1:12" ht="13.5" customHeight="1" thickBot="1">
      <c r="A46" s="289"/>
      <c r="B46" s="289"/>
      <c r="C46" s="289"/>
      <c r="D46" s="290"/>
      <c r="E46" s="291" t="s">
        <v>42</v>
      </c>
      <c r="F46" s="290" t="s">
        <v>43</v>
      </c>
      <c r="G46" s="321"/>
      <c r="H46" s="290"/>
      <c r="I46" s="291">
        <v>349</v>
      </c>
      <c r="J46" s="290" t="s">
        <v>44</v>
      </c>
      <c r="K46" s="290" t="s">
        <v>438</v>
      </c>
      <c r="L46" s="40"/>
    </row>
    <row r="47" spans="1:12" ht="14.25" thickBot="1" thickTop="1">
      <c r="A47" s="292" t="s">
        <v>404</v>
      </c>
      <c r="B47" s="293">
        <v>6418714.65</v>
      </c>
      <c r="C47" s="293">
        <v>65362184.82</v>
      </c>
      <c r="D47" s="293">
        <v>69675681.1</v>
      </c>
      <c r="E47" s="322" t="s">
        <v>439</v>
      </c>
      <c r="F47" s="293">
        <v>1011115</v>
      </c>
      <c r="G47" s="293">
        <v>0</v>
      </c>
      <c r="H47" s="293">
        <v>0</v>
      </c>
      <c r="I47" s="294">
        <v>0</v>
      </c>
      <c r="J47" s="293">
        <v>0</v>
      </c>
      <c r="K47" s="303">
        <v>0</v>
      </c>
      <c r="L47" s="323"/>
    </row>
    <row r="48" spans="1:12" ht="13.5" thickBot="1">
      <c r="A48" s="296" t="s">
        <v>440</v>
      </c>
      <c r="B48" s="297">
        <v>5498592.7</v>
      </c>
      <c r="C48" s="297">
        <v>13802400</v>
      </c>
      <c r="D48" s="297">
        <v>19300945.24</v>
      </c>
      <c r="E48" s="302">
        <f aca="true" t="shared" si="1" ref="E48:E75">(B48+C48-D48)</f>
        <v>47.46000000089407</v>
      </c>
      <c r="F48" s="297">
        <v>0</v>
      </c>
      <c r="G48" s="297">
        <v>0</v>
      </c>
      <c r="H48" s="297">
        <v>0</v>
      </c>
      <c r="I48" s="297">
        <v>0</v>
      </c>
      <c r="J48" s="297">
        <v>0</v>
      </c>
      <c r="K48" s="303">
        <v>0</v>
      </c>
      <c r="L48" s="323"/>
    </row>
    <row r="49" spans="1:12" ht="13.5" thickBot="1">
      <c r="A49" s="296" t="s">
        <v>406</v>
      </c>
      <c r="B49" s="297">
        <v>11643911.85</v>
      </c>
      <c r="C49" s="297">
        <v>28711700</v>
      </c>
      <c r="D49" s="297">
        <v>35345089.86</v>
      </c>
      <c r="E49" s="302">
        <f t="shared" si="1"/>
        <v>5010521.990000002</v>
      </c>
      <c r="F49" s="297">
        <v>2332915</v>
      </c>
      <c r="G49" s="297">
        <v>0</v>
      </c>
      <c r="H49" s="297">
        <v>0</v>
      </c>
      <c r="I49" s="297">
        <v>0</v>
      </c>
      <c r="J49" s="297">
        <v>0</v>
      </c>
      <c r="K49" s="303">
        <v>0</v>
      </c>
      <c r="L49" s="323"/>
    </row>
    <row r="50" spans="1:12" ht="13.5" thickBot="1">
      <c r="A50" s="296" t="s">
        <v>407</v>
      </c>
      <c r="B50" s="297">
        <v>21478410.74</v>
      </c>
      <c r="C50" s="297">
        <v>41262700</v>
      </c>
      <c r="D50" s="297">
        <v>61907830.3</v>
      </c>
      <c r="E50" s="302">
        <f t="shared" si="1"/>
        <v>833280.4399999976</v>
      </c>
      <c r="F50" s="297">
        <v>0</v>
      </c>
      <c r="G50" s="297">
        <v>0</v>
      </c>
      <c r="H50" s="297">
        <v>0</v>
      </c>
      <c r="I50" s="297">
        <v>0</v>
      </c>
      <c r="J50" s="297">
        <v>0</v>
      </c>
      <c r="K50" s="303">
        <v>0</v>
      </c>
      <c r="L50" s="323"/>
    </row>
    <row r="51" spans="1:12" ht="13.5" thickBot="1">
      <c r="A51" s="296" t="s">
        <v>408</v>
      </c>
      <c r="B51" s="297">
        <v>15695994.45</v>
      </c>
      <c r="C51" s="297">
        <v>34242500</v>
      </c>
      <c r="D51" s="297">
        <v>47844290.51</v>
      </c>
      <c r="E51" s="302">
        <f t="shared" si="1"/>
        <v>2094203.940000005</v>
      </c>
      <c r="F51" s="297">
        <v>0</v>
      </c>
      <c r="G51" s="297">
        <v>0</v>
      </c>
      <c r="H51" s="297">
        <v>0</v>
      </c>
      <c r="I51" s="297">
        <v>0</v>
      </c>
      <c r="J51" s="297">
        <v>0</v>
      </c>
      <c r="K51" s="303">
        <v>0</v>
      </c>
      <c r="L51" s="323"/>
    </row>
    <row r="52" spans="1:12" ht="13.5" thickBot="1">
      <c r="A52" s="296" t="s">
        <v>409</v>
      </c>
      <c r="B52" s="297">
        <v>19925284.54</v>
      </c>
      <c r="C52" s="297">
        <v>36945300</v>
      </c>
      <c r="D52" s="297">
        <v>56155623.17</v>
      </c>
      <c r="E52" s="302">
        <f t="shared" si="1"/>
        <v>714961.3699999973</v>
      </c>
      <c r="F52" s="297">
        <v>400</v>
      </c>
      <c r="G52" s="297">
        <v>0</v>
      </c>
      <c r="H52" s="297">
        <v>0</v>
      </c>
      <c r="I52" s="297">
        <v>0</v>
      </c>
      <c r="J52" s="297">
        <v>0</v>
      </c>
      <c r="K52" s="303">
        <v>0</v>
      </c>
      <c r="L52" s="323"/>
    </row>
    <row r="53" spans="1:12" ht="13.5" thickBot="1">
      <c r="A53" s="296" t="s">
        <v>410</v>
      </c>
      <c r="B53" s="297">
        <v>17301694.52</v>
      </c>
      <c r="C53" s="297">
        <v>27362600</v>
      </c>
      <c r="D53" s="297">
        <v>44663924.46</v>
      </c>
      <c r="E53" s="302">
        <f t="shared" si="1"/>
        <v>370.0599999949336</v>
      </c>
      <c r="F53" s="297">
        <v>0</v>
      </c>
      <c r="G53" s="297">
        <v>0</v>
      </c>
      <c r="H53" s="297">
        <v>0</v>
      </c>
      <c r="I53" s="297">
        <v>0</v>
      </c>
      <c r="J53" s="297">
        <v>0</v>
      </c>
      <c r="K53" s="303">
        <v>0</v>
      </c>
      <c r="L53" s="323"/>
    </row>
    <row r="54" spans="1:12" ht="13.5" thickBot="1">
      <c r="A54" s="296" t="s">
        <v>411</v>
      </c>
      <c r="B54" s="297">
        <v>26892255.4</v>
      </c>
      <c r="C54" s="297">
        <v>42007900</v>
      </c>
      <c r="D54" s="297">
        <v>68877152.72</v>
      </c>
      <c r="E54" s="302">
        <f t="shared" si="1"/>
        <v>23002.680000007153</v>
      </c>
      <c r="F54" s="297">
        <v>100</v>
      </c>
      <c r="G54" s="298">
        <v>0</v>
      </c>
      <c r="H54" s="297">
        <v>0</v>
      </c>
      <c r="I54" s="297">
        <v>0</v>
      </c>
      <c r="J54" s="297">
        <v>0</v>
      </c>
      <c r="K54" s="303">
        <v>0</v>
      </c>
      <c r="L54" s="323"/>
    </row>
    <row r="55" spans="1:12" ht="13.5" thickBot="1">
      <c r="A55" s="296" t="s">
        <v>412</v>
      </c>
      <c r="B55" s="297">
        <v>14365232.04</v>
      </c>
      <c r="C55" s="297">
        <v>29027400</v>
      </c>
      <c r="D55" s="297">
        <v>42705481.86</v>
      </c>
      <c r="E55" s="302">
        <f t="shared" si="1"/>
        <v>687150.1799999997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303">
        <v>0</v>
      </c>
      <c r="L55" s="323"/>
    </row>
    <row r="56" spans="1:12" ht="13.5" thickBot="1">
      <c r="A56" s="296" t="s">
        <v>413</v>
      </c>
      <c r="B56" s="297">
        <v>25297257.51</v>
      </c>
      <c r="C56" s="297">
        <v>37334700</v>
      </c>
      <c r="D56" s="297">
        <v>62438397.17</v>
      </c>
      <c r="E56" s="302">
        <f t="shared" si="1"/>
        <v>193560.34000000358</v>
      </c>
      <c r="F56" s="297">
        <v>100</v>
      </c>
      <c r="G56" s="297">
        <v>0</v>
      </c>
      <c r="H56" s="297">
        <v>0</v>
      </c>
      <c r="I56" s="297">
        <v>0</v>
      </c>
      <c r="J56" s="297">
        <v>0</v>
      </c>
      <c r="K56" s="303">
        <v>0</v>
      </c>
      <c r="L56" s="323"/>
    </row>
    <row r="57" spans="1:12" ht="13.5" thickBot="1">
      <c r="A57" s="296" t="s">
        <v>414</v>
      </c>
      <c r="B57" s="297">
        <v>21779567.91</v>
      </c>
      <c r="C57" s="297">
        <v>41717200</v>
      </c>
      <c r="D57" s="297">
        <v>59377123.08</v>
      </c>
      <c r="E57" s="302">
        <f t="shared" si="1"/>
        <v>4119644.829999998</v>
      </c>
      <c r="F57" s="297">
        <v>0</v>
      </c>
      <c r="G57" s="297">
        <v>0</v>
      </c>
      <c r="H57" s="297">
        <v>0</v>
      </c>
      <c r="I57" s="297">
        <v>0</v>
      </c>
      <c r="J57" s="297">
        <v>0</v>
      </c>
      <c r="K57" s="303">
        <v>0</v>
      </c>
      <c r="L57" s="323"/>
    </row>
    <row r="58" spans="1:12" ht="13.5" thickBot="1">
      <c r="A58" s="296" t="s">
        <v>415</v>
      </c>
      <c r="B58" s="297">
        <v>12084919.81</v>
      </c>
      <c r="C58" s="297">
        <v>25988100</v>
      </c>
      <c r="D58" s="297">
        <v>36117287.65</v>
      </c>
      <c r="E58" s="302">
        <f t="shared" si="1"/>
        <v>1955732.1600000039</v>
      </c>
      <c r="F58" s="297">
        <v>0</v>
      </c>
      <c r="G58" s="297">
        <v>0</v>
      </c>
      <c r="H58" s="297">
        <v>0</v>
      </c>
      <c r="I58" s="297">
        <v>0</v>
      </c>
      <c r="J58" s="297">
        <v>0</v>
      </c>
      <c r="K58" s="303">
        <v>0</v>
      </c>
      <c r="L58" s="323"/>
    </row>
    <row r="59" spans="1:12" ht="13.5" thickBot="1">
      <c r="A59" s="296" t="s">
        <v>441</v>
      </c>
      <c r="B59" s="297">
        <v>5287149.64</v>
      </c>
      <c r="C59" s="297">
        <v>12426300</v>
      </c>
      <c r="D59" s="297">
        <v>17448248.47</v>
      </c>
      <c r="E59" s="302">
        <f t="shared" si="1"/>
        <v>265201.1700000018</v>
      </c>
      <c r="F59" s="297">
        <v>0</v>
      </c>
      <c r="G59" s="297">
        <v>0</v>
      </c>
      <c r="H59" s="297">
        <v>0</v>
      </c>
      <c r="I59" s="297">
        <v>0</v>
      </c>
      <c r="J59" s="297">
        <v>0</v>
      </c>
      <c r="K59" s="303">
        <v>0</v>
      </c>
      <c r="L59" s="323"/>
    </row>
    <row r="60" spans="1:12" ht="13.5" thickBot="1">
      <c r="A60" s="296" t="s">
        <v>442</v>
      </c>
      <c r="B60" s="297">
        <v>4361817.65</v>
      </c>
      <c r="C60" s="297">
        <v>10959500</v>
      </c>
      <c r="D60" s="297">
        <v>15064523.12</v>
      </c>
      <c r="E60" s="302">
        <f t="shared" si="1"/>
        <v>256794.5300000012</v>
      </c>
      <c r="F60" s="297">
        <v>200</v>
      </c>
      <c r="G60" s="297">
        <v>0</v>
      </c>
      <c r="H60" s="297">
        <v>0</v>
      </c>
      <c r="I60" s="297">
        <v>0</v>
      </c>
      <c r="J60" s="297">
        <v>0</v>
      </c>
      <c r="K60" s="303">
        <v>0</v>
      </c>
      <c r="L60" s="323"/>
    </row>
    <row r="61" spans="1:12" ht="13.5" thickBot="1">
      <c r="A61" s="296" t="s">
        <v>416</v>
      </c>
      <c r="B61" s="297">
        <v>8549969.53</v>
      </c>
      <c r="C61" s="297">
        <v>24767950</v>
      </c>
      <c r="D61" s="297">
        <v>33045548.47</v>
      </c>
      <c r="E61" s="302">
        <f t="shared" si="1"/>
        <v>272371.0600000024</v>
      </c>
      <c r="F61" s="297">
        <v>120</v>
      </c>
      <c r="G61" s="297">
        <v>0</v>
      </c>
      <c r="H61" s="297">
        <v>0</v>
      </c>
      <c r="I61" s="297">
        <v>0</v>
      </c>
      <c r="J61" s="297">
        <v>0</v>
      </c>
      <c r="K61" s="303">
        <v>0</v>
      </c>
      <c r="L61" s="323"/>
    </row>
    <row r="62" spans="1:12" ht="13.5" thickBot="1">
      <c r="A62" s="296" t="s">
        <v>417</v>
      </c>
      <c r="B62" s="297">
        <v>19408311.69</v>
      </c>
      <c r="C62" s="297">
        <v>47154500</v>
      </c>
      <c r="D62" s="297">
        <v>67020365.52</v>
      </c>
      <c r="E62" s="302">
        <f t="shared" si="1"/>
        <v>-457553.83000000566</v>
      </c>
      <c r="F62" s="297">
        <v>0</v>
      </c>
      <c r="G62" s="297">
        <v>3591</v>
      </c>
      <c r="H62" s="297">
        <v>453962.83</v>
      </c>
      <c r="I62" s="297">
        <v>0</v>
      </c>
      <c r="J62" s="297">
        <v>0</v>
      </c>
      <c r="K62" s="303">
        <v>0</v>
      </c>
      <c r="L62" s="323"/>
    </row>
    <row r="63" spans="1:12" ht="13.5" thickBot="1">
      <c r="A63" s="296" t="s">
        <v>443</v>
      </c>
      <c r="B63" s="297">
        <v>8280717.49</v>
      </c>
      <c r="C63" s="297">
        <v>23086300</v>
      </c>
      <c r="D63" s="297">
        <v>30222999.67</v>
      </c>
      <c r="E63" s="302">
        <f t="shared" si="1"/>
        <v>1144017.8200000003</v>
      </c>
      <c r="F63" s="297">
        <v>130</v>
      </c>
      <c r="G63" s="297">
        <v>0</v>
      </c>
      <c r="H63" s="297">
        <v>0</v>
      </c>
      <c r="I63" s="297">
        <v>0</v>
      </c>
      <c r="J63" s="297">
        <v>0</v>
      </c>
      <c r="K63" s="303">
        <v>0</v>
      </c>
      <c r="L63" s="323"/>
    </row>
    <row r="64" spans="1:12" ht="13.5" thickBot="1">
      <c r="A64" s="296" t="s">
        <v>419</v>
      </c>
      <c r="B64" s="297">
        <v>16661269.4</v>
      </c>
      <c r="C64" s="297">
        <v>14788900</v>
      </c>
      <c r="D64" s="297">
        <v>31450244.4</v>
      </c>
      <c r="E64" s="302">
        <f t="shared" si="1"/>
        <v>-75</v>
      </c>
      <c r="F64" s="297">
        <v>75</v>
      </c>
      <c r="G64" s="297">
        <v>75</v>
      </c>
      <c r="H64" s="297">
        <v>0</v>
      </c>
      <c r="I64" s="297">
        <v>0</v>
      </c>
      <c r="J64" s="297">
        <v>0</v>
      </c>
      <c r="K64" s="303">
        <v>0</v>
      </c>
      <c r="L64" s="323"/>
    </row>
    <row r="65" spans="1:12" ht="13.5" thickBot="1">
      <c r="A65" s="296" t="s">
        <v>444</v>
      </c>
      <c r="B65" s="297">
        <v>4194265.38</v>
      </c>
      <c r="C65" s="297">
        <v>14034900</v>
      </c>
      <c r="D65" s="297">
        <v>18161750.96</v>
      </c>
      <c r="E65" s="302">
        <f t="shared" si="1"/>
        <v>67414.41999999806</v>
      </c>
      <c r="F65" s="297">
        <v>50781</v>
      </c>
      <c r="G65" s="297">
        <v>0</v>
      </c>
      <c r="H65" s="297">
        <v>0</v>
      </c>
      <c r="I65" s="297">
        <v>0</v>
      </c>
      <c r="J65" s="297">
        <v>0</v>
      </c>
      <c r="K65" s="303">
        <v>0</v>
      </c>
      <c r="L65" s="323"/>
    </row>
    <row r="66" spans="1:12" ht="13.5" thickBot="1">
      <c r="A66" s="324" t="s">
        <v>420</v>
      </c>
      <c r="B66" s="325">
        <v>6381956.73</v>
      </c>
      <c r="C66" s="325">
        <v>27096100</v>
      </c>
      <c r="D66" s="325">
        <v>33311179.68</v>
      </c>
      <c r="E66" s="302">
        <f t="shared" si="1"/>
        <v>166877.05000000075</v>
      </c>
      <c r="F66" s="325">
        <v>230</v>
      </c>
      <c r="G66" s="325">
        <v>0</v>
      </c>
      <c r="H66" s="325">
        <v>0</v>
      </c>
      <c r="I66" s="325">
        <v>0</v>
      </c>
      <c r="J66" s="325">
        <v>0</v>
      </c>
      <c r="K66" s="307">
        <v>0</v>
      </c>
      <c r="L66" s="323"/>
    </row>
    <row r="67" spans="1:12" ht="13.5" thickBot="1">
      <c r="A67" s="304" t="s">
        <v>421</v>
      </c>
      <c r="B67" s="305">
        <v>2750616.75</v>
      </c>
      <c r="C67" s="305">
        <v>13657000</v>
      </c>
      <c r="D67" s="305">
        <v>14987067.15</v>
      </c>
      <c r="E67" s="302">
        <f t="shared" si="1"/>
        <v>1420549.5999999996</v>
      </c>
      <c r="F67" s="305">
        <v>998310</v>
      </c>
      <c r="G67" s="305">
        <v>0</v>
      </c>
      <c r="H67" s="305">
        <v>0</v>
      </c>
      <c r="I67" s="305">
        <v>0</v>
      </c>
      <c r="J67" s="306">
        <v>0</v>
      </c>
      <c r="K67" s="307">
        <v>0</v>
      </c>
      <c r="L67" s="323"/>
    </row>
    <row r="68" spans="1:12" ht="13.5" thickBot="1">
      <c r="A68" s="304" t="s">
        <v>422</v>
      </c>
      <c r="B68" s="305">
        <v>8128307.5</v>
      </c>
      <c r="C68" s="305">
        <v>27735600</v>
      </c>
      <c r="D68" s="305">
        <v>36139203.32</v>
      </c>
      <c r="E68" s="302">
        <f t="shared" si="1"/>
        <v>-275295.8200000003</v>
      </c>
      <c r="F68" s="305">
        <v>150</v>
      </c>
      <c r="G68" s="305">
        <v>73300</v>
      </c>
      <c r="H68" s="305">
        <v>190343.7</v>
      </c>
      <c r="I68" s="305">
        <v>0</v>
      </c>
      <c r="J68" s="305">
        <v>11652.12</v>
      </c>
      <c r="K68" s="307">
        <v>0</v>
      </c>
      <c r="L68" s="323"/>
    </row>
    <row r="69" spans="1:12" ht="13.5" thickBot="1">
      <c r="A69" s="301" t="s">
        <v>423</v>
      </c>
      <c r="B69" s="302">
        <v>5121192.73</v>
      </c>
      <c r="C69" s="302">
        <v>20919200</v>
      </c>
      <c r="D69" s="302">
        <v>25921497.65</v>
      </c>
      <c r="E69" s="302">
        <f t="shared" si="1"/>
        <v>118895.08000000194</v>
      </c>
      <c r="F69" s="302">
        <v>0</v>
      </c>
      <c r="G69" s="302">
        <v>0</v>
      </c>
      <c r="H69" s="302">
        <v>0</v>
      </c>
      <c r="I69" s="302">
        <v>0</v>
      </c>
      <c r="J69" s="302">
        <v>0</v>
      </c>
      <c r="K69" s="303">
        <v>0</v>
      </c>
      <c r="L69" s="323"/>
    </row>
    <row r="70" spans="1:12" ht="13.5" thickBot="1">
      <c r="A70" s="296" t="s">
        <v>424</v>
      </c>
      <c r="B70" s="297">
        <v>5630508.42</v>
      </c>
      <c r="C70" s="297">
        <v>20687100</v>
      </c>
      <c r="D70" s="297">
        <v>24561805.15</v>
      </c>
      <c r="E70" s="302">
        <f t="shared" si="1"/>
        <v>1755803.2700000033</v>
      </c>
      <c r="F70" s="297">
        <v>210</v>
      </c>
      <c r="G70" s="297">
        <v>0</v>
      </c>
      <c r="H70" s="297">
        <v>0</v>
      </c>
      <c r="I70" s="297">
        <v>0</v>
      </c>
      <c r="J70" s="297">
        <v>0</v>
      </c>
      <c r="K70" s="299">
        <v>0</v>
      </c>
      <c r="L70" s="40"/>
    </row>
    <row r="71" spans="1:12" ht="13.5" thickBot="1">
      <c r="A71" s="296" t="s">
        <v>425</v>
      </c>
      <c r="B71" s="297">
        <v>4735831.07</v>
      </c>
      <c r="C71" s="297">
        <v>19785900</v>
      </c>
      <c r="D71" s="297">
        <v>23617727.57</v>
      </c>
      <c r="E71" s="302">
        <f t="shared" si="1"/>
        <v>904003.5</v>
      </c>
      <c r="F71" s="297">
        <v>560</v>
      </c>
      <c r="G71" s="297">
        <v>0</v>
      </c>
      <c r="H71" s="297">
        <v>0</v>
      </c>
      <c r="I71" s="297">
        <v>0</v>
      </c>
      <c r="J71" s="297">
        <v>0</v>
      </c>
      <c r="K71" s="303">
        <v>0</v>
      </c>
      <c r="L71" s="323"/>
    </row>
    <row r="72" spans="1:12" ht="13.5" thickBot="1">
      <c r="A72" s="296" t="s">
        <v>445</v>
      </c>
      <c r="B72" s="297">
        <v>5199320.6</v>
      </c>
      <c r="C72" s="297">
        <v>38354100</v>
      </c>
      <c r="D72" s="297">
        <v>43461677.18</v>
      </c>
      <c r="E72" s="302">
        <f t="shared" si="1"/>
        <v>91743.42000000179</v>
      </c>
      <c r="F72" s="297">
        <v>200</v>
      </c>
      <c r="G72" s="297">
        <v>0</v>
      </c>
      <c r="H72" s="297">
        <v>0</v>
      </c>
      <c r="I72" s="297">
        <v>0</v>
      </c>
      <c r="J72" s="297">
        <v>0</v>
      </c>
      <c r="K72" s="303">
        <v>0</v>
      </c>
      <c r="L72" s="323"/>
    </row>
    <row r="73" spans="1:12" ht="13.5" thickBot="1">
      <c r="A73" s="296" t="s">
        <v>446</v>
      </c>
      <c r="B73" s="297">
        <v>10358152.75</v>
      </c>
      <c r="C73" s="297">
        <v>41702400</v>
      </c>
      <c r="D73" s="297">
        <v>50472906</v>
      </c>
      <c r="E73" s="302">
        <f t="shared" si="1"/>
        <v>1587646.75</v>
      </c>
      <c r="F73" s="297">
        <v>316686</v>
      </c>
      <c r="G73" s="297">
        <v>0</v>
      </c>
      <c r="H73" s="297">
        <v>0</v>
      </c>
      <c r="I73" s="297">
        <v>0</v>
      </c>
      <c r="J73" s="297">
        <v>0</v>
      </c>
      <c r="K73" s="303">
        <v>0</v>
      </c>
      <c r="L73" s="323"/>
    </row>
    <row r="74" spans="1:12" ht="13.5" thickBot="1">
      <c r="A74" s="296" t="s">
        <v>428</v>
      </c>
      <c r="B74" s="297">
        <v>11816070.01</v>
      </c>
      <c r="C74" s="297">
        <v>54886700</v>
      </c>
      <c r="D74" s="297">
        <v>66702360.01</v>
      </c>
      <c r="E74" s="302">
        <f t="shared" si="1"/>
        <v>410</v>
      </c>
      <c r="F74" s="297">
        <v>410</v>
      </c>
      <c r="G74" s="297">
        <v>0</v>
      </c>
      <c r="H74" s="297">
        <v>0</v>
      </c>
      <c r="I74" s="297">
        <v>0</v>
      </c>
      <c r="J74" s="297">
        <v>0</v>
      </c>
      <c r="K74" s="303">
        <v>0</v>
      </c>
      <c r="L74" s="323"/>
    </row>
    <row r="75" spans="1:12" ht="13.5" thickBot="1">
      <c r="A75" s="304" t="s">
        <v>429</v>
      </c>
      <c r="B75" s="305">
        <v>2271537.55</v>
      </c>
      <c r="C75" s="305">
        <v>29745000</v>
      </c>
      <c r="D75" s="305">
        <v>31583340.25</v>
      </c>
      <c r="E75" s="302">
        <f t="shared" si="1"/>
        <v>433197.30000000075</v>
      </c>
      <c r="F75" s="305">
        <v>119579</v>
      </c>
      <c r="G75" s="305">
        <v>0</v>
      </c>
      <c r="H75" s="305">
        <v>0</v>
      </c>
      <c r="I75" s="305">
        <v>0</v>
      </c>
      <c r="J75" s="305">
        <v>0</v>
      </c>
      <c r="K75" s="307">
        <v>0</v>
      </c>
      <c r="L75" s="323"/>
    </row>
    <row r="76" spans="1:12" ht="13.5" thickBot="1">
      <c r="A76" s="308" t="s">
        <v>430</v>
      </c>
      <c r="B76" s="309">
        <v>7223357.62</v>
      </c>
      <c r="C76" s="309">
        <v>82178659.88</v>
      </c>
      <c r="D76" s="309">
        <v>66810596.1</v>
      </c>
      <c r="E76" s="309" t="s">
        <v>447</v>
      </c>
      <c r="F76" s="309">
        <v>755</v>
      </c>
      <c r="G76" s="309">
        <v>0</v>
      </c>
      <c r="H76" s="309">
        <v>0</v>
      </c>
      <c r="I76" s="309">
        <v>0</v>
      </c>
      <c r="J76" s="309">
        <v>0</v>
      </c>
      <c r="K76" s="311">
        <v>0</v>
      </c>
      <c r="L76" s="323"/>
    </row>
    <row r="77" spans="1:12" ht="13.5" thickTop="1">
      <c r="A77" s="326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8"/>
    </row>
    <row r="78" spans="1:12" ht="12.75">
      <c r="A78" s="329" t="s">
        <v>448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328"/>
    </row>
    <row r="79" spans="1:12" ht="12.75">
      <c r="A79" s="329" t="s">
        <v>449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328"/>
    </row>
    <row r="80" spans="1:12" ht="12.75">
      <c r="A80" s="329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328"/>
    </row>
    <row r="81" spans="1:12" ht="12.75">
      <c r="A81" s="329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328"/>
    </row>
    <row r="82" spans="1:12" ht="12.75">
      <c r="A82" s="329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328"/>
    </row>
    <row r="83" spans="1:12" ht="12.75">
      <c r="A83" s="329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328"/>
    </row>
    <row r="84" spans="1:12" ht="13.5" thickBot="1">
      <c r="A84" s="329"/>
      <c r="B84" s="276"/>
      <c r="C84" s="276"/>
      <c r="D84" s="276"/>
      <c r="E84" s="276"/>
      <c r="F84" s="276"/>
      <c r="G84" s="276"/>
      <c r="H84" s="276"/>
      <c r="I84" s="276"/>
      <c r="J84" s="276"/>
      <c r="K84" s="330" t="s">
        <v>3</v>
      </c>
      <c r="L84" s="328"/>
    </row>
    <row r="85" spans="1:12" ht="14.25" thickBot="1" thickTop="1">
      <c r="A85" s="280" t="s">
        <v>4</v>
      </c>
      <c r="B85" s="281" t="s">
        <v>30</v>
      </c>
      <c r="C85" s="281" t="s">
        <v>31</v>
      </c>
      <c r="D85" s="281" t="s">
        <v>6</v>
      </c>
      <c r="E85" s="281" t="s">
        <v>7</v>
      </c>
      <c r="F85" s="317" t="s">
        <v>32</v>
      </c>
      <c r="G85" s="318" t="s">
        <v>435</v>
      </c>
      <c r="H85" s="319"/>
      <c r="I85" s="319"/>
      <c r="J85" s="284"/>
      <c r="K85" s="280" t="s">
        <v>12</v>
      </c>
      <c r="L85" s="328"/>
    </row>
    <row r="86" spans="1:12" ht="13.5" thickTop="1">
      <c r="A86" s="286"/>
      <c r="B86" s="287" t="s">
        <v>35</v>
      </c>
      <c r="C86" s="288" t="s">
        <v>36</v>
      </c>
      <c r="D86" s="287"/>
      <c r="E86" s="287" t="s">
        <v>77</v>
      </c>
      <c r="F86" s="287" t="s">
        <v>37</v>
      </c>
      <c r="G86" s="281" t="s">
        <v>38</v>
      </c>
      <c r="H86" s="285" t="s">
        <v>39</v>
      </c>
      <c r="I86" s="281" t="s">
        <v>436</v>
      </c>
      <c r="J86" s="287" t="s">
        <v>40</v>
      </c>
      <c r="K86" s="287" t="s">
        <v>437</v>
      </c>
      <c r="L86" s="328"/>
    </row>
    <row r="87" spans="1:12" ht="13.5" thickBot="1">
      <c r="A87" s="289"/>
      <c r="B87" s="289"/>
      <c r="C87" s="289"/>
      <c r="D87" s="290"/>
      <c r="E87" s="291" t="s">
        <v>42</v>
      </c>
      <c r="F87" s="290" t="s">
        <v>43</v>
      </c>
      <c r="G87" s="321"/>
      <c r="H87" s="290"/>
      <c r="I87" s="291">
        <v>349</v>
      </c>
      <c r="J87" s="290" t="s">
        <v>44</v>
      </c>
      <c r="K87" s="290" t="s">
        <v>438</v>
      </c>
      <c r="L87" s="328"/>
    </row>
    <row r="88" spans="1:12" ht="14.25" thickBot="1" thickTop="1">
      <c r="A88" s="301" t="s">
        <v>450</v>
      </c>
      <c r="B88" s="302">
        <v>1443689.17</v>
      </c>
      <c r="C88" s="302">
        <v>10737800</v>
      </c>
      <c r="D88" s="302">
        <v>12176548.63</v>
      </c>
      <c r="E88" s="302">
        <v>4940.54</v>
      </c>
      <c r="F88" s="302">
        <v>0</v>
      </c>
      <c r="G88" s="302">
        <v>0</v>
      </c>
      <c r="H88" s="302">
        <v>0</v>
      </c>
      <c r="I88" s="302">
        <v>0</v>
      </c>
      <c r="J88" s="302">
        <v>0</v>
      </c>
      <c r="K88" s="303">
        <v>0</v>
      </c>
      <c r="L88" s="323"/>
    </row>
    <row r="89" spans="1:12" ht="13.5" thickBot="1">
      <c r="A89" s="296" t="s">
        <v>451</v>
      </c>
      <c r="B89" s="297">
        <v>109419265.5</v>
      </c>
      <c r="C89" s="297">
        <v>219886682.16</v>
      </c>
      <c r="D89" s="297">
        <v>329305947.66</v>
      </c>
      <c r="E89" s="297">
        <v>0</v>
      </c>
      <c r="F89" s="297">
        <v>0</v>
      </c>
      <c r="G89" s="297">
        <v>0</v>
      </c>
      <c r="H89" s="297">
        <v>0</v>
      </c>
      <c r="I89" s="297">
        <v>0</v>
      </c>
      <c r="J89" s="297">
        <v>0</v>
      </c>
      <c r="K89" s="303">
        <v>0</v>
      </c>
      <c r="L89" s="323"/>
    </row>
    <row r="90" spans="1:12" ht="13.5" thickBot="1">
      <c r="A90" s="296" t="s">
        <v>452</v>
      </c>
      <c r="B90" s="297">
        <v>51396644.46</v>
      </c>
      <c r="C90" s="297">
        <v>24012500</v>
      </c>
      <c r="D90" s="297">
        <v>75390880.85</v>
      </c>
      <c r="E90" s="297">
        <v>18263.61</v>
      </c>
      <c r="F90" s="297">
        <v>0</v>
      </c>
      <c r="G90" s="297">
        <v>0</v>
      </c>
      <c r="H90" s="297">
        <v>0</v>
      </c>
      <c r="I90" s="297">
        <v>0</v>
      </c>
      <c r="J90" s="297">
        <v>0</v>
      </c>
      <c r="K90" s="303">
        <v>0</v>
      </c>
      <c r="L90" s="323"/>
    </row>
    <row r="91" spans="1:12" ht="13.5" thickBot="1">
      <c r="A91" s="301" t="s">
        <v>453</v>
      </c>
      <c r="B91" s="302">
        <v>32350671.12</v>
      </c>
      <c r="C91" s="302">
        <v>7237100</v>
      </c>
      <c r="D91" s="302">
        <v>39583464.4</v>
      </c>
      <c r="E91" s="302">
        <v>4306.72</v>
      </c>
      <c r="F91" s="302">
        <v>0</v>
      </c>
      <c r="G91" s="302">
        <v>0</v>
      </c>
      <c r="H91" s="302">
        <v>0</v>
      </c>
      <c r="I91" s="302">
        <v>0</v>
      </c>
      <c r="J91" s="302">
        <v>0</v>
      </c>
      <c r="K91" s="303">
        <v>0</v>
      </c>
      <c r="L91" s="323"/>
    </row>
    <row r="92" spans="1:12" ht="13.5" thickBot="1">
      <c r="A92" s="308" t="s">
        <v>454</v>
      </c>
      <c r="B92" s="309">
        <v>3444137.61</v>
      </c>
      <c r="C92" s="309">
        <v>1022600</v>
      </c>
      <c r="D92" s="309">
        <v>4466737.61</v>
      </c>
      <c r="E92" s="309">
        <v>0</v>
      </c>
      <c r="F92" s="309">
        <v>0</v>
      </c>
      <c r="G92" s="309">
        <v>0</v>
      </c>
      <c r="H92" s="309">
        <v>0</v>
      </c>
      <c r="I92" s="309">
        <v>0</v>
      </c>
      <c r="J92" s="309">
        <v>0</v>
      </c>
      <c r="K92" s="311">
        <v>0</v>
      </c>
      <c r="L92" s="323"/>
    </row>
    <row r="93" spans="1:11" ht="13.5" thickTop="1">
      <c r="A93" s="326"/>
      <c r="B93" s="331"/>
      <c r="C93" s="331"/>
      <c r="D93" s="331"/>
      <c r="E93" s="331"/>
      <c r="F93" s="331"/>
      <c r="G93" s="331"/>
      <c r="H93" s="331"/>
      <c r="I93" s="331"/>
      <c r="J93" s="331"/>
      <c r="K93" s="331"/>
    </row>
    <row r="94" spans="1:11" ht="12.75">
      <c r="A94" s="329"/>
      <c r="B94" s="331"/>
      <c r="C94" s="331"/>
      <c r="D94" s="331"/>
      <c r="E94" s="331"/>
      <c r="F94" s="331"/>
      <c r="G94" s="331"/>
      <c r="H94" s="331"/>
      <c r="I94" s="331"/>
      <c r="J94" s="331"/>
      <c r="K94" s="331"/>
    </row>
    <row r="95" spans="1:11" ht="12.75">
      <c r="A95" s="329"/>
      <c r="B95" s="331"/>
      <c r="C95" s="331"/>
      <c r="D95" s="331"/>
      <c r="E95" s="331"/>
      <c r="F95" s="331"/>
      <c r="G95" s="331"/>
      <c r="H95" s="331"/>
      <c r="I95" s="331"/>
      <c r="J95" s="331"/>
      <c r="K95" s="331"/>
    </row>
    <row r="96" spans="1:11" ht="15.75" thickBot="1">
      <c r="A96" s="4" t="s">
        <v>28</v>
      </c>
      <c r="B96" s="3"/>
      <c r="C96" s="3"/>
      <c r="D96" s="3"/>
      <c r="E96" s="3"/>
      <c r="F96" s="3"/>
      <c r="G96" s="3"/>
      <c r="H96" s="3"/>
      <c r="I96" s="3"/>
      <c r="J96" s="3"/>
      <c r="K96" s="279" t="s">
        <v>3</v>
      </c>
    </row>
    <row r="97" spans="1:12" ht="14.25" thickBot="1" thickTop="1">
      <c r="A97" s="280" t="s">
        <v>4</v>
      </c>
      <c r="B97" s="280" t="s">
        <v>45</v>
      </c>
      <c r="C97" s="283" t="s">
        <v>46</v>
      </c>
      <c r="D97" s="319"/>
      <c r="E97" s="285" t="s">
        <v>47</v>
      </c>
      <c r="F97" s="285" t="s">
        <v>47</v>
      </c>
      <c r="G97" s="285" t="s">
        <v>48</v>
      </c>
      <c r="H97" s="285" t="s">
        <v>108</v>
      </c>
      <c r="I97" s="281" t="s">
        <v>47</v>
      </c>
      <c r="J97" s="285" t="s">
        <v>50</v>
      </c>
      <c r="K97" s="285" t="s">
        <v>51</v>
      </c>
      <c r="L97" s="44"/>
    </row>
    <row r="98" spans="1:12" ht="13.5" thickTop="1">
      <c r="A98" s="286"/>
      <c r="B98" s="286" t="s">
        <v>52</v>
      </c>
      <c r="C98" s="280" t="s">
        <v>53</v>
      </c>
      <c r="D98" s="280" t="s">
        <v>54</v>
      </c>
      <c r="E98" s="288" t="s">
        <v>90</v>
      </c>
      <c r="F98" s="288" t="s">
        <v>56</v>
      </c>
      <c r="G98" s="288" t="s">
        <v>37</v>
      </c>
      <c r="H98" s="288" t="s">
        <v>455</v>
      </c>
      <c r="I98" s="287" t="s">
        <v>109</v>
      </c>
      <c r="J98" s="287" t="s">
        <v>59</v>
      </c>
      <c r="K98" s="288" t="s">
        <v>456</v>
      </c>
      <c r="L98" s="44"/>
    </row>
    <row r="99" spans="1:12" ht="13.5" thickBot="1">
      <c r="A99" s="289"/>
      <c r="B99" s="289"/>
      <c r="C99" s="289" t="s">
        <v>61</v>
      </c>
      <c r="D99" s="289" t="s">
        <v>62</v>
      </c>
      <c r="E99" s="291" t="s">
        <v>457</v>
      </c>
      <c r="F99" s="289"/>
      <c r="G99" s="291" t="s">
        <v>43</v>
      </c>
      <c r="H99" s="290"/>
      <c r="I99" s="290" t="s">
        <v>112</v>
      </c>
      <c r="J99" s="289"/>
      <c r="K99" s="289" t="s">
        <v>458</v>
      </c>
      <c r="L99" s="44"/>
    </row>
    <row r="100" spans="1:12" ht="14.25" thickBot="1" thickTop="1">
      <c r="A100" s="292" t="s">
        <v>404</v>
      </c>
      <c r="B100" s="293">
        <v>1607227.84</v>
      </c>
      <c r="C100" s="293">
        <v>69158.76</v>
      </c>
      <c r="D100" s="293">
        <v>0</v>
      </c>
      <c r="E100" s="293" t="s">
        <v>459</v>
      </c>
      <c r="F100" s="294" t="s">
        <v>460</v>
      </c>
      <c r="G100" s="293">
        <v>1011115</v>
      </c>
      <c r="H100" s="293">
        <v>0</v>
      </c>
      <c r="I100" s="293">
        <v>0</v>
      </c>
      <c r="J100" s="293">
        <v>0</v>
      </c>
      <c r="K100" s="332">
        <v>1976392.83</v>
      </c>
      <c r="L100" s="44"/>
    </row>
    <row r="101" spans="1:12" ht="13.5" thickBot="1">
      <c r="A101" s="296" t="s">
        <v>440</v>
      </c>
      <c r="B101" s="297">
        <v>47.46</v>
      </c>
      <c r="C101" s="297">
        <v>0</v>
      </c>
      <c r="D101" s="297">
        <v>0</v>
      </c>
      <c r="E101" s="297">
        <v>47.46</v>
      </c>
      <c r="F101" s="300">
        <v>0</v>
      </c>
      <c r="G101" s="297">
        <v>0</v>
      </c>
      <c r="H101" s="297">
        <v>0</v>
      </c>
      <c r="I101" s="297">
        <v>0</v>
      </c>
      <c r="J101" s="297">
        <v>0</v>
      </c>
      <c r="K101" s="303">
        <f aca="true" t="shared" si="2" ref="K101:K115">SUM(E101:J101)</f>
        <v>47.46</v>
      </c>
      <c r="L101" s="40"/>
    </row>
    <row r="102" spans="1:12" ht="13.5" thickBot="1">
      <c r="A102" s="296" t="s">
        <v>406</v>
      </c>
      <c r="B102" s="297">
        <v>5010521.99</v>
      </c>
      <c r="C102" s="297">
        <v>26440</v>
      </c>
      <c r="D102" s="297">
        <v>0</v>
      </c>
      <c r="E102" s="297">
        <v>2651166.99</v>
      </c>
      <c r="F102" s="298">
        <v>26440</v>
      </c>
      <c r="G102" s="297">
        <v>2332915</v>
      </c>
      <c r="H102" s="297">
        <v>0</v>
      </c>
      <c r="I102" s="297">
        <v>0</v>
      </c>
      <c r="J102" s="297">
        <v>0</v>
      </c>
      <c r="K102" s="303">
        <f t="shared" si="2"/>
        <v>5010521.99</v>
      </c>
      <c r="L102" s="40"/>
    </row>
    <row r="103" spans="1:12" ht="13.5" thickBot="1">
      <c r="A103" s="296" t="s">
        <v>407</v>
      </c>
      <c r="B103" s="297">
        <v>833280.44</v>
      </c>
      <c r="C103" s="297">
        <v>0</v>
      </c>
      <c r="D103" s="297">
        <v>0</v>
      </c>
      <c r="E103" s="297">
        <v>833280.44</v>
      </c>
      <c r="F103" s="298">
        <v>0</v>
      </c>
      <c r="G103" s="297">
        <v>0</v>
      </c>
      <c r="H103" s="297">
        <v>0</v>
      </c>
      <c r="I103" s="297">
        <v>0</v>
      </c>
      <c r="J103" s="297">
        <v>0</v>
      </c>
      <c r="K103" s="303">
        <f t="shared" si="2"/>
        <v>833280.44</v>
      </c>
      <c r="L103" s="40"/>
    </row>
    <row r="104" spans="1:12" ht="13.5" thickBot="1">
      <c r="A104" s="296" t="s">
        <v>408</v>
      </c>
      <c r="B104" s="297">
        <v>2094203.94</v>
      </c>
      <c r="C104" s="297">
        <v>0</v>
      </c>
      <c r="D104" s="297">
        <v>0</v>
      </c>
      <c r="E104" s="297">
        <v>2094203.94</v>
      </c>
      <c r="F104" s="298">
        <v>0</v>
      </c>
      <c r="G104" s="297">
        <v>0</v>
      </c>
      <c r="H104" s="297">
        <v>0</v>
      </c>
      <c r="I104" s="297">
        <v>0</v>
      </c>
      <c r="J104" s="297">
        <v>598</v>
      </c>
      <c r="K104" s="303">
        <f t="shared" si="2"/>
        <v>2094801.94</v>
      </c>
      <c r="L104" s="40"/>
    </row>
    <row r="105" spans="1:12" ht="13.5" thickBot="1">
      <c r="A105" s="296" t="s">
        <v>409</v>
      </c>
      <c r="B105" s="297">
        <v>714961.37</v>
      </c>
      <c r="C105" s="297">
        <v>0</v>
      </c>
      <c r="D105" s="297">
        <v>0</v>
      </c>
      <c r="E105" s="297">
        <v>714561.37</v>
      </c>
      <c r="F105" s="298">
        <v>0</v>
      </c>
      <c r="G105" s="297">
        <v>400</v>
      </c>
      <c r="H105" s="297">
        <v>0</v>
      </c>
      <c r="I105" s="297">
        <v>0</v>
      </c>
      <c r="J105" s="297">
        <v>113879</v>
      </c>
      <c r="K105" s="303">
        <f t="shared" si="2"/>
        <v>828840.37</v>
      </c>
      <c r="L105" s="320"/>
    </row>
    <row r="106" spans="1:12" ht="13.5" thickBot="1">
      <c r="A106" s="296" t="s">
        <v>410</v>
      </c>
      <c r="B106" s="297">
        <v>370.06</v>
      </c>
      <c r="C106" s="297">
        <v>0</v>
      </c>
      <c r="D106" s="297">
        <v>0</v>
      </c>
      <c r="E106" s="297" t="s">
        <v>461</v>
      </c>
      <c r="F106" s="298">
        <v>0</v>
      </c>
      <c r="G106" s="297">
        <v>0</v>
      </c>
      <c r="H106" s="297">
        <v>0</v>
      </c>
      <c r="I106" s="297">
        <v>0</v>
      </c>
      <c r="J106" s="297">
        <v>0</v>
      </c>
      <c r="K106" s="303">
        <v>9270.06</v>
      </c>
      <c r="L106" s="320"/>
    </row>
    <row r="107" spans="1:12" ht="13.5" thickBot="1">
      <c r="A107" s="296" t="s">
        <v>411</v>
      </c>
      <c r="B107" s="297">
        <v>23002.68</v>
      </c>
      <c r="C107" s="297">
        <v>146</v>
      </c>
      <c r="D107" s="297">
        <v>0</v>
      </c>
      <c r="E107" s="297" t="s">
        <v>462</v>
      </c>
      <c r="F107" s="298">
        <v>146</v>
      </c>
      <c r="G107" s="297">
        <v>100</v>
      </c>
      <c r="H107" s="297">
        <v>0</v>
      </c>
      <c r="I107" s="297">
        <v>0</v>
      </c>
      <c r="J107" s="297">
        <v>0</v>
      </c>
      <c r="K107" s="303">
        <v>28002.68</v>
      </c>
      <c r="L107" s="320"/>
    </row>
    <row r="108" spans="1:12" ht="13.5" thickBot="1">
      <c r="A108" s="304" t="s">
        <v>412</v>
      </c>
      <c r="B108" s="305">
        <v>687150.18</v>
      </c>
      <c r="C108" s="305">
        <v>17630</v>
      </c>
      <c r="D108" s="305">
        <v>0</v>
      </c>
      <c r="E108" s="305" t="s">
        <v>463</v>
      </c>
      <c r="F108" s="306">
        <v>17630</v>
      </c>
      <c r="G108" s="305">
        <v>0</v>
      </c>
      <c r="H108" s="305">
        <v>0</v>
      </c>
      <c r="I108" s="305">
        <v>0</v>
      </c>
      <c r="J108" s="305">
        <v>0</v>
      </c>
      <c r="K108" s="303">
        <v>688390.18</v>
      </c>
      <c r="L108" s="320"/>
    </row>
    <row r="109" spans="1:12" ht="13.5" thickBot="1">
      <c r="A109" s="301" t="s">
        <v>413</v>
      </c>
      <c r="B109" s="302">
        <v>193560.34</v>
      </c>
      <c r="C109" s="302">
        <v>0</v>
      </c>
      <c r="D109" s="302">
        <v>0</v>
      </c>
      <c r="E109" s="300">
        <v>193460.34</v>
      </c>
      <c r="F109" s="300">
        <v>0</v>
      </c>
      <c r="G109" s="302">
        <v>100</v>
      </c>
      <c r="H109" s="302">
        <v>0</v>
      </c>
      <c r="I109" s="302">
        <v>0</v>
      </c>
      <c r="J109" s="302">
        <v>0</v>
      </c>
      <c r="K109" s="303">
        <f t="shared" si="2"/>
        <v>193560.34</v>
      </c>
      <c r="L109" s="41"/>
    </row>
    <row r="110" spans="1:12" ht="13.5" thickBot="1">
      <c r="A110" s="296" t="s">
        <v>414</v>
      </c>
      <c r="B110" s="297">
        <v>4119644.83</v>
      </c>
      <c r="C110" s="297">
        <v>0</v>
      </c>
      <c r="D110" s="297">
        <v>0</v>
      </c>
      <c r="E110" s="298">
        <v>4119644.83</v>
      </c>
      <c r="F110" s="298">
        <v>0</v>
      </c>
      <c r="G110" s="297">
        <v>0</v>
      </c>
      <c r="H110" s="297">
        <v>0</v>
      </c>
      <c r="I110" s="297">
        <v>0</v>
      </c>
      <c r="J110" s="297">
        <v>0</v>
      </c>
      <c r="K110" s="303">
        <f t="shared" si="2"/>
        <v>4119644.83</v>
      </c>
      <c r="L110" s="41"/>
    </row>
    <row r="111" spans="1:12" ht="13.5" thickBot="1">
      <c r="A111" s="296" t="s">
        <v>415</v>
      </c>
      <c r="B111" s="297">
        <v>1955732.16</v>
      </c>
      <c r="C111" s="297">
        <v>0</v>
      </c>
      <c r="D111" s="297">
        <v>160</v>
      </c>
      <c r="E111" s="298">
        <v>1955572.16</v>
      </c>
      <c r="F111" s="298">
        <v>0</v>
      </c>
      <c r="G111" s="297">
        <v>0</v>
      </c>
      <c r="H111" s="297">
        <v>0</v>
      </c>
      <c r="I111" s="297">
        <v>0</v>
      </c>
      <c r="J111" s="297">
        <v>0</v>
      </c>
      <c r="K111" s="303">
        <f t="shared" si="2"/>
        <v>1955572.16</v>
      </c>
      <c r="L111" s="41"/>
    </row>
    <row r="112" spans="1:12" ht="13.5" thickBot="1">
      <c r="A112" s="296" t="s">
        <v>441</v>
      </c>
      <c r="B112" s="297">
        <v>265201.17</v>
      </c>
      <c r="C112" s="297">
        <v>0</v>
      </c>
      <c r="D112" s="297">
        <v>0</v>
      </c>
      <c r="E112" s="298">
        <v>265201.17</v>
      </c>
      <c r="F112" s="298">
        <v>0</v>
      </c>
      <c r="G112" s="297">
        <v>0</v>
      </c>
      <c r="H112" s="297">
        <v>0</v>
      </c>
      <c r="I112" s="297">
        <v>0</v>
      </c>
      <c r="J112" s="297">
        <v>68</v>
      </c>
      <c r="K112" s="303">
        <f t="shared" si="2"/>
        <v>265269.17</v>
      </c>
      <c r="L112" s="41"/>
    </row>
    <row r="113" spans="1:12" ht="13.5" thickBot="1">
      <c r="A113" s="296" t="s">
        <v>442</v>
      </c>
      <c r="B113" s="297">
        <v>256794.53</v>
      </c>
      <c r="C113" s="297">
        <v>0</v>
      </c>
      <c r="D113" s="297">
        <v>200</v>
      </c>
      <c r="E113" s="298">
        <v>256394.53</v>
      </c>
      <c r="F113" s="298">
        <v>0</v>
      </c>
      <c r="G113" s="297">
        <v>200</v>
      </c>
      <c r="H113" s="297">
        <v>0</v>
      </c>
      <c r="I113" s="297">
        <v>0</v>
      </c>
      <c r="J113" s="297">
        <v>0</v>
      </c>
      <c r="K113" s="303">
        <f t="shared" si="2"/>
        <v>256594.53</v>
      </c>
      <c r="L113" s="41"/>
    </row>
    <row r="114" spans="1:12" ht="13.5" thickBot="1">
      <c r="A114" s="296" t="s">
        <v>416</v>
      </c>
      <c r="B114" s="297">
        <v>272371.06</v>
      </c>
      <c r="C114" s="297">
        <v>18138.75</v>
      </c>
      <c r="D114" s="297">
        <v>0</v>
      </c>
      <c r="E114" s="298" t="s">
        <v>464</v>
      </c>
      <c r="F114" s="298">
        <v>18138.75</v>
      </c>
      <c r="G114" s="297">
        <v>120</v>
      </c>
      <c r="H114" s="297">
        <v>0</v>
      </c>
      <c r="I114" s="297">
        <v>0</v>
      </c>
      <c r="J114" s="297">
        <v>0</v>
      </c>
      <c r="K114" s="303">
        <v>289532.06</v>
      </c>
      <c r="L114" s="41"/>
    </row>
    <row r="115" spans="1:12" ht="13.5" thickBot="1">
      <c r="A115" s="296" t="s">
        <v>417</v>
      </c>
      <c r="B115" s="309">
        <v>0</v>
      </c>
      <c r="C115" s="309">
        <v>0</v>
      </c>
      <c r="D115" s="309">
        <v>0</v>
      </c>
      <c r="E115" s="310">
        <v>0</v>
      </c>
      <c r="F115" s="310">
        <v>0</v>
      </c>
      <c r="G115" s="309">
        <v>0</v>
      </c>
      <c r="H115" s="309">
        <v>0</v>
      </c>
      <c r="I115" s="309">
        <v>0</v>
      </c>
      <c r="J115" s="309">
        <v>0</v>
      </c>
      <c r="K115" s="311">
        <f t="shared" si="2"/>
        <v>0</v>
      </c>
      <c r="L115" s="41"/>
    </row>
    <row r="116" spans="1:12" ht="13.5" thickTop="1">
      <c r="A116" s="333"/>
      <c r="B116" s="276"/>
      <c r="C116" s="276"/>
      <c r="D116" s="276"/>
      <c r="E116" s="276"/>
      <c r="F116" s="334"/>
      <c r="G116" s="276"/>
      <c r="H116" s="276"/>
      <c r="I116" s="276"/>
      <c r="J116" s="276"/>
      <c r="K116" s="276"/>
      <c r="L116" s="41"/>
    </row>
    <row r="117" spans="1:12" ht="12.75">
      <c r="A117" s="335" t="s">
        <v>465</v>
      </c>
      <c r="B117" s="329"/>
      <c r="C117" s="329"/>
      <c r="D117" s="329"/>
      <c r="E117" s="336"/>
      <c r="F117" s="329"/>
      <c r="G117" s="329"/>
      <c r="H117" s="329"/>
      <c r="I117" s="329"/>
      <c r="J117" s="329"/>
      <c r="K117" s="329"/>
      <c r="L117" s="41"/>
    </row>
    <row r="118" spans="1:12" ht="12.75">
      <c r="A118" s="335" t="s">
        <v>466</v>
      </c>
      <c r="B118" s="329"/>
      <c r="C118" s="329"/>
      <c r="D118" s="329"/>
      <c r="E118" s="336"/>
      <c r="F118" s="329"/>
      <c r="G118" s="329"/>
      <c r="H118" s="329"/>
      <c r="I118" s="329"/>
      <c r="J118" s="329"/>
      <c r="K118" s="329"/>
      <c r="L118" s="41"/>
    </row>
    <row r="119" spans="1:12" ht="12.75">
      <c r="A119" s="335"/>
      <c r="B119" s="316"/>
      <c r="C119" s="316"/>
      <c r="D119" s="316"/>
      <c r="E119" s="337"/>
      <c r="F119" s="316"/>
      <c r="G119" s="316"/>
      <c r="H119" s="316"/>
      <c r="I119" s="316"/>
      <c r="J119" s="316"/>
      <c r="K119" s="316"/>
      <c r="L119" s="41"/>
    </row>
    <row r="120" spans="1:12" ht="12.75">
      <c r="A120" s="335"/>
      <c r="B120" s="316"/>
      <c r="C120" s="316"/>
      <c r="D120" s="316"/>
      <c r="E120" s="337"/>
      <c r="F120" s="316"/>
      <c r="G120" s="316"/>
      <c r="H120" s="316"/>
      <c r="I120" s="316"/>
      <c r="J120" s="316"/>
      <c r="K120" s="316"/>
      <c r="L120" s="41"/>
    </row>
    <row r="121" spans="1:12" ht="12.75">
      <c r="A121" s="335"/>
      <c r="B121" s="316"/>
      <c r="C121" s="316"/>
      <c r="D121" s="316"/>
      <c r="E121" s="337"/>
      <c r="F121" s="316"/>
      <c r="G121" s="316"/>
      <c r="H121" s="316"/>
      <c r="I121" s="316"/>
      <c r="J121" s="316"/>
      <c r="K121" s="316"/>
      <c r="L121" s="41"/>
    </row>
    <row r="122" spans="1:12" ht="12.75">
      <c r="A122" s="335"/>
      <c r="B122" s="316"/>
      <c r="C122" s="316"/>
      <c r="D122" s="316"/>
      <c r="E122" s="337"/>
      <c r="F122" s="316"/>
      <c r="G122" s="316"/>
      <c r="H122" s="316"/>
      <c r="I122" s="316"/>
      <c r="J122" s="316"/>
      <c r="K122" s="316"/>
      <c r="L122" s="41"/>
    </row>
    <row r="123" spans="1:12" ht="12.75">
      <c r="A123" s="335"/>
      <c r="B123" s="316"/>
      <c r="C123" s="316"/>
      <c r="D123" s="316"/>
      <c r="E123" s="337"/>
      <c r="F123" s="316"/>
      <c r="G123" s="316"/>
      <c r="H123" s="316"/>
      <c r="I123" s="316"/>
      <c r="J123" s="316"/>
      <c r="K123" s="316"/>
      <c r="L123" s="41"/>
    </row>
    <row r="124" spans="1:12" ht="12.75">
      <c r="A124" s="335"/>
      <c r="B124" s="316"/>
      <c r="C124" s="316"/>
      <c r="D124" s="316"/>
      <c r="E124" s="337"/>
      <c r="F124" s="316"/>
      <c r="G124" s="316"/>
      <c r="H124" s="316"/>
      <c r="I124" s="316"/>
      <c r="J124" s="316"/>
      <c r="K124" s="316"/>
      <c r="L124" s="41"/>
    </row>
    <row r="125" spans="1:12" ht="13.5" thickBot="1">
      <c r="A125" s="338"/>
      <c r="B125" s="338"/>
      <c r="C125" s="338"/>
      <c r="D125" s="338"/>
      <c r="E125" s="339"/>
      <c r="F125" s="338"/>
      <c r="G125" s="338"/>
      <c r="H125" s="338"/>
      <c r="I125" s="338"/>
      <c r="J125" s="338"/>
      <c r="K125" s="340" t="s">
        <v>3</v>
      </c>
      <c r="L125" s="41"/>
    </row>
    <row r="126" spans="1:12" ht="14.25" thickBot="1" thickTop="1">
      <c r="A126" s="280" t="s">
        <v>4</v>
      </c>
      <c r="B126" s="280" t="s">
        <v>45</v>
      </c>
      <c r="C126" s="283" t="s">
        <v>46</v>
      </c>
      <c r="D126" s="319"/>
      <c r="E126" s="285" t="s">
        <v>47</v>
      </c>
      <c r="F126" s="285" t="s">
        <v>47</v>
      </c>
      <c r="G126" s="285" t="s">
        <v>48</v>
      </c>
      <c r="H126" s="285" t="s">
        <v>108</v>
      </c>
      <c r="I126" s="281" t="s">
        <v>47</v>
      </c>
      <c r="J126" s="285" t="s">
        <v>467</v>
      </c>
      <c r="K126" s="285" t="s">
        <v>51</v>
      </c>
      <c r="L126" s="320"/>
    </row>
    <row r="127" spans="1:12" ht="13.5" thickTop="1">
      <c r="A127" s="286"/>
      <c r="B127" s="286" t="s">
        <v>52</v>
      </c>
      <c r="C127" s="280" t="s">
        <v>53</v>
      </c>
      <c r="D127" s="280" t="s">
        <v>54</v>
      </c>
      <c r="E127" s="288" t="s">
        <v>90</v>
      </c>
      <c r="F127" s="288" t="s">
        <v>56</v>
      </c>
      <c r="G127" s="288" t="s">
        <v>37</v>
      </c>
      <c r="H127" s="288" t="s">
        <v>455</v>
      </c>
      <c r="I127" s="287" t="s">
        <v>109</v>
      </c>
      <c r="J127" s="287" t="s">
        <v>59</v>
      </c>
      <c r="K127" s="288" t="s">
        <v>456</v>
      </c>
      <c r="L127" s="320"/>
    </row>
    <row r="128" spans="1:12" ht="13.5" thickBot="1">
      <c r="A128" s="289"/>
      <c r="B128" s="289"/>
      <c r="C128" s="289" t="s">
        <v>61</v>
      </c>
      <c r="D128" s="289" t="s">
        <v>62</v>
      </c>
      <c r="E128" s="291" t="s">
        <v>111</v>
      </c>
      <c r="F128" s="289"/>
      <c r="G128" s="291" t="s">
        <v>43</v>
      </c>
      <c r="H128" s="290"/>
      <c r="I128" s="290" t="s">
        <v>112</v>
      </c>
      <c r="J128" s="289"/>
      <c r="K128" s="289" t="s">
        <v>63</v>
      </c>
      <c r="L128" s="320"/>
    </row>
    <row r="129" spans="1:12" ht="14.25" thickBot="1" thickTop="1">
      <c r="A129" s="296" t="s">
        <v>443</v>
      </c>
      <c r="B129" s="297">
        <v>1144017.82</v>
      </c>
      <c r="C129" s="297">
        <v>0</v>
      </c>
      <c r="D129" s="297">
        <v>0</v>
      </c>
      <c r="E129" s="298">
        <v>1143887.82</v>
      </c>
      <c r="F129" s="298">
        <v>0</v>
      </c>
      <c r="G129" s="297">
        <v>130</v>
      </c>
      <c r="H129" s="297">
        <v>0</v>
      </c>
      <c r="I129" s="297">
        <v>0</v>
      </c>
      <c r="J129" s="297">
        <v>0</v>
      </c>
      <c r="K129" s="299">
        <f>SUM(E129:J129)</f>
        <v>1144017.82</v>
      </c>
      <c r="L129" s="41"/>
    </row>
    <row r="130" spans="1:12" ht="13.5" thickBot="1">
      <c r="A130" s="296" t="s">
        <v>419</v>
      </c>
      <c r="B130" s="297">
        <v>0</v>
      </c>
      <c r="C130" s="297">
        <v>0</v>
      </c>
      <c r="D130" s="297">
        <v>0</v>
      </c>
      <c r="E130" s="298">
        <v>0</v>
      </c>
      <c r="F130" s="298">
        <v>0</v>
      </c>
      <c r="G130" s="297">
        <v>75</v>
      </c>
      <c r="H130" s="297">
        <v>0</v>
      </c>
      <c r="I130" s="297">
        <v>0</v>
      </c>
      <c r="J130" s="297">
        <v>205.22</v>
      </c>
      <c r="K130" s="299">
        <f aca="true" t="shared" si="3" ref="K130:K147">SUM(E130:J130)</f>
        <v>280.22</v>
      </c>
      <c r="L130" s="40"/>
    </row>
    <row r="131" spans="1:12" ht="13.5" thickBot="1">
      <c r="A131" s="296" t="s">
        <v>444</v>
      </c>
      <c r="B131" s="297">
        <v>67414.42</v>
      </c>
      <c r="C131" s="297">
        <v>2969</v>
      </c>
      <c r="D131" s="297">
        <v>0</v>
      </c>
      <c r="E131" s="298">
        <v>13664.42</v>
      </c>
      <c r="F131" s="298">
        <v>2969</v>
      </c>
      <c r="G131" s="297">
        <v>50781</v>
      </c>
      <c r="H131" s="297">
        <v>0</v>
      </c>
      <c r="I131" s="297">
        <v>0</v>
      </c>
      <c r="J131" s="297">
        <v>47</v>
      </c>
      <c r="K131" s="299">
        <f t="shared" si="3"/>
        <v>67461.42</v>
      </c>
      <c r="L131" s="40"/>
    </row>
    <row r="132" spans="1:12" ht="13.5" thickBot="1">
      <c r="A132" s="296" t="s">
        <v>420</v>
      </c>
      <c r="B132" s="297">
        <v>166877.05</v>
      </c>
      <c r="C132" s="297">
        <v>0</v>
      </c>
      <c r="D132" s="297">
        <v>0</v>
      </c>
      <c r="E132" s="298" t="s">
        <v>468</v>
      </c>
      <c r="F132" s="298">
        <v>0</v>
      </c>
      <c r="G132" s="297">
        <v>230</v>
      </c>
      <c r="H132" s="297">
        <v>0</v>
      </c>
      <c r="I132" s="297">
        <v>0</v>
      </c>
      <c r="J132" s="297">
        <v>0</v>
      </c>
      <c r="K132" s="299">
        <v>171877.05</v>
      </c>
      <c r="L132" s="40"/>
    </row>
    <row r="133" spans="1:12" ht="13.5" thickBot="1">
      <c r="A133" s="296" t="s">
        <v>421</v>
      </c>
      <c r="B133" s="297">
        <v>1420549.6</v>
      </c>
      <c r="C133" s="297">
        <v>0</v>
      </c>
      <c r="D133" s="297">
        <v>0</v>
      </c>
      <c r="E133" s="298">
        <v>422239.6</v>
      </c>
      <c r="F133" s="298">
        <v>0</v>
      </c>
      <c r="G133" s="297">
        <v>998310</v>
      </c>
      <c r="H133" s="297">
        <v>0</v>
      </c>
      <c r="I133" s="297">
        <v>0</v>
      </c>
      <c r="J133" s="297">
        <v>0</v>
      </c>
      <c r="K133" s="299">
        <f t="shared" si="3"/>
        <v>1420549.6</v>
      </c>
      <c r="L133" s="320"/>
    </row>
    <row r="134" spans="1:12" ht="13.5" thickBot="1">
      <c r="A134" s="296" t="s">
        <v>422</v>
      </c>
      <c r="B134" s="297">
        <v>0</v>
      </c>
      <c r="C134" s="297">
        <v>0</v>
      </c>
      <c r="D134" s="297">
        <v>0</v>
      </c>
      <c r="E134" s="298">
        <v>0</v>
      </c>
      <c r="F134" s="298">
        <v>0</v>
      </c>
      <c r="G134" s="297">
        <v>150</v>
      </c>
      <c r="H134" s="297">
        <v>11652.12</v>
      </c>
      <c r="I134" s="297">
        <v>11652.12</v>
      </c>
      <c r="J134" s="297">
        <v>0</v>
      </c>
      <c r="K134" s="299">
        <f>(G134-H134+I134)</f>
        <v>150</v>
      </c>
      <c r="L134" s="320"/>
    </row>
    <row r="135" spans="1:12" ht="13.5" thickBot="1">
      <c r="A135" s="301" t="s">
        <v>423</v>
      </c>
      <c r="B135" s="302">
        <v>118895.08</v>
      </c>
      <c r="C135" s="302">
        <v>0</v>
      </c>
      <c r="D135" s="302">
        <v>-1.54</v>
      </c>
      <c r="E135" s="300" t="s">
        <v>469</v>
      </c>
      <c r="F135" s="300" t="s">
        <v>470</v>
      </c>
      <c r="G135" s="302">
        <v>0</v>
      </c>
      <c r="H135" s="302">
        <v>0</v>
      </c>
      <c r="I135" s="302">
        <v>0</v>
      </c>
      <c r="J135" s="302">
        <v>0</v>
      </c>
      <c r="K135" s="299">
        <v>468896.62</v>
      </c>
      <c r="L135" s="320"/>
    </row>
    <row r="136" spans="1:12" ht="13.5" thickBot="1">
      <c r="A136" s="301" t="s">
        <v>424</v>
      </c>
      <c r="B136" s="302" t="s">
        <v>471</v>
      </c>
      <c r="C136" s="302">
        <v>155527.48</v>
      </c>
      <c r="D136" s="302">
        <v>0</v>
      </c>
      <c r="E136" s="300">
        <v>57200.22</v>
      </c>
      <c r="F136" s="300">
        <v>155527.48</v>
      </c>
      <c r="G136" s="302">
        <v>210</v>
      </c>
      <c r="H136" s="302">
        <v>0</v>
      </c>
      <c r="I136" s="302">
        <v>0</v>
      </c>
      <c r="J136" s="302">
        <v>25</v>
      </c>
      <c r="K136" s="299">
        <f t="shared" si="3"/>
        <v>212962.7</v>
      </c>
      <c r="L136" s="320"/>
    </row>
    <row r="137" spans="1:12" ht="13.5" thickBot="1">
      <c r="A137" s="301" t="s">
        <v>425</v>
      </c>
      <c r="B137" s="302">
        <v>904003.5</v>
      </c>
      <c r="C137" s="302">
        <v>29599</v>
      </c>
      <c r="D137" s="302">
        <v>613.58</v>
      </c>
      <c r="E137" s="300">
        <v>873230.92</v>
      </c>
      <c r="F137" s="300">
        <v>29599</v>
      </c>
      <c r="G137" s="302">
        <v>560</v>
      </c>
      <c r="H137" s="302">
        <v>0</v>
      </c>
      <c r="I137" s="302">
        <v>0</v>
      </c>
      <c r="J137" s="302">
        <v>55</v>
      </c>
      <c r="K137" s="299">
        <f t="shared" si="3"/>
        <v>903444.92</v>
      </c>
      <c r="L137" s="41"/>
    </row>
    <row r="138" spans="1:11" s="41" customFormat="1" ht="14.25" customHeight="1" thickBot="1">
      <c r="A138" s="301" t="s">
        <v>445</v>
      </c>
      <c r="B138" s="302">
        <v>91743.42</v>
      </c>
      <c r="C138" s="302">
        <v>2335.3</v>
      </c>
      <c r="D138" s="302">
        <v>0</v>
      </c>
      <c r="E138" s="300">
        <v>89208.12</v>
      </c>
      <c r="F138" s="300" t="s">
        <v>472</v>
      </c>
      <c r="G138" s="302">
        <v>200</v>
      </c>
      <c r="H138" s="302">
        <v>0</v>
      </c>
      <c r="I138" s="302">
        <v>0</v>
      </c>
      <c r="J138" s="302">
        <v>0</v>
      </c>
      <c r="K138" s="299">
        <v>103983.42</v>
      </c>
    </row>
    <row r="139" spans="1:11" s="41" customFormat="1" ht="14.25" customHeight="1" thickBot="1">
      <c r="A139" s="301" t="s">
        <v>446</v>
      </c>
      <c r="B139" s="302">
        <v>1587646.75</v>
      </c>
      <c r="C139" s="302">
        <v>7256.82</v>
      </c>
      <c r="D139" s="302">
        <v>0</v>
      </c>
      <c r="E139" s="300">
        <v>1263703.93</v>
      </c>
      <c r="F139" s="300">
        <v>7256.82</v>
      </c>
      <c r="G139" s="302">
        <v>316686</v>
      </c>
      <c r="H139" s="302">
        <v>0</v>
      </c>
      <c r="I139" s="302">
        <v>0</v>
      </c>
      <c r="J139" s="302">
        <v>4662.5</v>
      </c>
      <c r="K139" s="299">
        <f t="shared" si="3"/>
        <v>1592309.25</v>
      </c>
    </row>
    <row r="140" spans="1:11" s="41" customFormat="1" ht="14.25" customHeight="1" thickBot="1">
      <c r="A140" s="301" t="s">
        <v>428</v>
      </c>
      <c r="B140" s="302">
        <v>410</v>
      </c>
      <c r="C140" s="302">
        <v>0</v>
      </c>
      <c r="D140" s="302">
        <v>0</v>
      </c>
      <c r="E140" s="300" t="s">
        <v>473</v>
      </c>
      <c r="F140" s="300">
        <v>0</v>
      </c>
      <c r="G140" s="302">
        <v>410</v>
      </c>
      <c r="H140" s="302">
        <v>0</v>
      </c>
      <c r="I140" s="302">
        <v>0</v>
      </c>
      <c r="J140" s="302">
        <v>34</v>
      </c>
      <c r="K140" s="299">
        <v>36944</v>
      </c>
    </row>
    <row r="141" spans="1:11" s="41" customFormat="1" ht="14.25" customHeight="1" thickBot="1">
      <c r="A141" s="301" t="s">
        <v>429</v>
      </c>
      <c r="B141" s="302">
        <v>433197.3</v>
      </c>
      <c r="C141" s="302">
        <v>92521</v>
      </c>
      <c r="D141" s="302">
        <v>-529</v>
      </c>
      <c r="E141" s="300" t="s">
        <v>474</v>
      </c>
      <c r="F141" s="300">
        <v>92521</v>
      </c>
      <c r="G141" s="302">
        <v>119579</v>
      </c>
      <c r="H141" s="302">
        <v>0</v>
      </c>
      <c r="I141" s="302">
        <v>0</v>
      </c>
      <c r="J141" s="302">
        <v>18230</v>
      </c>
      <c r="K141" s="299">
        <v>451956.3</v>
      </c>
    </row>
    <row r="142" spans="1:12" ht="13.5" thickBot="1">
      <c r="A142" s="304" t="s">
        <v>430</v>
      </c>
      <c r="B142" s="305">
        <v>4163164.75</v>
      </c>
      <c r="C142" s="305">
        <v>0</v>
      </c>
      <c r="D142" s="305">
        <v>0</v>
      </c>
      <c r="E142" s="306">
        <v>4162409.75</v>
      </c>
      <c r="F142" s="306">
        <v>0</v>
      </c>
      <c r="G142" s="305">
        <v>755</v>
      </c>
      <c r="H142" s="305">
        <v>0</v>
      </c>
      <c r="I142" s="305">
        <v>0</v>
      </c>
      <c r="J142" s="305">
        <v>0</v>
      </c>
      <c r="K142" s="299">
        <f t="shared" si="3"/>
        <v>4163164.75</v>
      </c>
      <c r="L142" s="41"/>
    </row>
    <row r="143" spans="1:12" ht="13.5" thickBot="1">
      <c r="A143" s="301" t="s">
        <v>450</v>
      </c>
      <c r="B143" s="302">
        <v>4940.54</v>
      </c>
      <c r="C143" s="302">
        <v>0</v>
      </c>
      <c r="D143" s="302">
        <v>8.3</v>
      </c>
      <c r="E143" s="300">
        <v>4932.24</v>
      </c>
      <c r="F143" s="300">
        <v>0</v>
      </c>
      <c r="G143" s="302">
        <v>0</v>
      </c>
      <c r="H143" s="302">
        <v>0</v>
      </c>
      <c r="I143" s="302">
        <v>0</v>
      </c>
      <c r="J143" s="302">
        <v>0</v>
      </c>
      <c r="K143" s="299">
        <f t="shared" si="3"/>
        <v>4932.24</v>
      </c>
      <c r="L143" s="41"/>
    </row>
    <row r="144" spans="1:12" ht="13.5" thickBot="1">
      <c r="A144" s="296" t="s">
        <v>451</v>
      </c>
      <c r="B144" s="297">
        <v>0</v>
      </c>
      <c r="C144" s="297">
        <v>0</v>
      </c>
      <c r="D144" s="297">
        <v>0</v>
      </c>
      <c r="E144" s="298" t="s">
        <v>475</v>
      </c>
      <c r="F144" s="298">
        <v>0</v>
      </c>
      <c r="G144" s="297">
        <v>0</v>
      </c>
      <c r="H144" s="297">
        <v>0</v>
      </c>
      <c r="I144" s="297">
        <v>0</v>
      </c>
      <c r="J144" s="297">
        <v>14401</v>
      </c>
      <c r="K144" s="299">
        <v>1101347.5</v>
      </c>
      <c r="L144" s="41"/>
    </row>
    <row r="145" spans="1:11" ht="14.25" customHeight="1" thickBot="1">
      <c r="A145" s="296" t="s">
        <v>452</v>
      </c>
      <c r="B145" s="297">
        <v>18263.61</v>
      </c>
      <c r="C145" s="297">
        <v>0</v>
      </c>
      <c r="D145" s="297">
        <v>0</v>
      </c>
      <c r="E145" s="298" t="s">
        <v>476</v>
      </c>
      <c r="F145" s="298">
        <v>0</v>
      </c>
      <c r="G145" s="297">
        <v>0</v>
      </c>
      <c r="H145" s="298">
        <v>0</v>
      </c>
      <c r="I145" s="298">
        <v>0</v>
      </c>
      <c r="J145" s="297">
        <v>0</v>
      </c>
      <c r="K145" s="299">
        <v>166263.61</v>
      </c>
    </row>
    <row r="146" spans="1:11" ht="14.25" customHeight="1" thickBot="1">
      <c r="A146" s="301" t="s">
        <v>453</v>
      </c>
      <c r="B146" s="302">
        <v>4306.72</v>
      </c>
      <c r="C146" s="302">
        <v>0</v>
      </c>
      <c r="D146" s="302">
        <v>0</v>
      </c>
      <c r="E146" s="300">
        <v>4306.72</v>
      </c>
      <c r="F146" s="300">
        <v>0</v>
      </c>
      <c r="G146" s="302">
        <v>0</v>
      </c>
      <c r="H146" s="302">
        <v>0</v>
      </c>
      <c r="I146" s="302">
        <v>0</v>
      </c>
      <c r="J146" s="302">
        <v>0</v>
      </c>
      <c r="K146" s="299">
        <f t="shared" si="3"/>
        <v>4306.72</v>
      </c>
    </row>
    <row r="147" spans="1:11" ht="14.25" customHeight="1" thickBot="1">
      <c r="A147" s="304" t="s">
        <v>454</v>
      </c>
      <c r="B147" s="305">
        <v>0</v>
      </c>
      <c r="C147" s="305">
        <v>0</v>
      </c>
      <c r="D147" s="305">
        <v>0</v>
      </c>
      <c r="E147" s="306">
        <v>0</v>
      </c>
      <c r="F147" s="306">
        <v>0</v>
      </c>
      <c r="G147" s="305">
        <v>0</v>
      </c>
      <c r="H147" s="305">
        <v>0</v>
      </c>
      <c r="I147" s="305">
        <v>0</v>
      </c>
      <c r="J147" s="305">
        <v>0</v>
      </c>
      <c r="K147" s="299">
        <f t="shared" si="3"/>
        <v>0</v>
      </c>
    </row>
    <row r="148" spans="1:11" ht="14.25" customHeight="1" thickBot="1" thickTop="1">
      <c r="A148" s="341" t="s">
        <v>93</v>
      </c>
      <c r="B148" s="342">
        <v>29915303.88</v>
      </c>
      <c r="C148" s="342">
        <v>421722.11</v>
      </c>
      <c r="D148" s="342">
        <v>451.34</v>
      </c>
      <c r="E148" s="343">
        <v>24436211.36</v>
      </c>
      <c r="F148" s="343">
        <v>1143127.1</v>
      </c>
      <c r="G148" s="342">
        <v>4833026</v>
      </c>
      <c r="H148" s="342">
        <v>11652.12</v>
      </c>
      <c r="I148" s="342">
        <v>11652.12</v>
      </c>
      <c r="J148" s="342">
        <v>152204.72</v>
      </c>
      <c r="K148" s="344">
        <v>30564569.18</v>
      </c>
    </row>
    <row r="149" spans="1:11" ht="14.25" customHeight="1" thickTop="1">
      <c r="A149" s="326"/>
      <c r="B149" s="276"/>
      <c r="C149" s="276"/>
      <c r="D149" s="276"/>
      <c r="E149" s="334"/>
      <c r="F149" s="334"/>
      <c r="G149" s="276"/>
      <c r="H149" s="276"/>
      <c r="I149" s="276"/>
      <c r="J149" s="276"/>
      <c r="K149" s="276"/>
    </row>
    <row r="150" spans="1:12" ht="14.25" customHeight="1">
      <c r="A150" s="335" t="s">
        <v>477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41"/>
    </row>
    <row r="151" spans="1:11" ht="12.75">
      <c r="A151" s="335" t="s">
        <v>478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</row>
    <row r="152" spans="1:11" ht="12.75">
      <c r="A152" s="335" t="s">
        <v>479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ht="12.75">
      <c r="A153" s="335" t="s">
        <v>480</v>
      </c>
    </row>
    <row r="154" ht="12.75">
      <c r="A154" s="335" t="s">
        <v>481</v>
      </c>
    </row>
    <row r="156" ht="15">
      <c r="A156" s="4"/>
    </row>
    <row r="161" ht="13.5" customHeight="1"/>
  </sheetData>
  <printOptions/>
  <pageMargins left="0.7874015748031497" right="0.1968503937007874" top="0.1968503937007874" bottom="0" header="0.5118110236220472" footer="0.5118110236220472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C14" sqref="C14"/>
    </sheetView>
  </sheetViews>
  <sheetFormatPr defaultColWidth="9.00390625" defaultRowHeight="12.75"/>
  <cols>
    <col min="1" max="1" width="22.375" style="0" customWidth="1"/>
    <col min="2" max="2" width="13.375" style="0" customWidth="1"/>
    <col min="3" max="3" width="15.125" style="0" customWidth="1"/>
    <col min="4" max="4" width="14.00390625" style="0" customWidth="1"/>
    <col min="5" max="5" width="12.875" style="0" customWidth="1"/>
    <col min="6" max="6" width="14.25390625" style="0" customWidth="1"/>
    <col min="7" max="7" width="11.75390625" style="0" customWidth="1"/>
    <col min="8" max="8" width="12.375" style="0" customWidth="1"/>
    <col min="9" max="9" width="11.625" style="0" customWidth="1"/>
    <col min="10" max="10" width="12.25390625" style="0" customWidth="1"/>
    <col min="11" max="11" width="12.375" style="0" customWidth="1"/>
    <col min="12" max="12" width="8.00390625" style="0" customWidth="1"/>
    <col min="13" max="13" width="12.125" style="0" customWidth="1"/>
  </cols>
  <sheetData>
    <row r="1" spans="1:4" ht="20.25">
      <c r="A1" s="345" t="s">
        <v>482</v>
      </c>
      <c r="B1" s="346"/>
      <c r="C1" s="346"/>
      <c r="D1" s="346"/>
    </row>
    <row r="3" spans="1:10" ht="18">
      <c r="A3" s="46" t="s">
        <v>1</v>
      </c>
      <c r="B3" s="347"/>
      <c r="C3" s="347"/>
      <c r="D3" s="347"/>
      <c r="E3" s="347"/>
      <c r="F3" s="347"/>
      <c r="G3" s="347"/>
      <c r="H3" s="347"/>
      <c r="I3" s="347"/>
      <c r="J3" s="347"/>
    </row>
    <row r="5" ht="15">
      <c r="A5" s="4" t="s">
        <v>2</v>
      </c>
    </row>
    <row r="6" ht="13.5" thickBot="1">
      <c r="J6" t="s">
        <v>29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26" t="s">
        <v>8</v>
      </c>
      <c r="E7" s="34" t="s">
        <v>483</v>
      </c>
      <c r="F7" s="47" t="s">
        <v>9</v>
      </c>
      <c r="G7" s="9"/>
      <c r="H7" s="348" t="s">
        <v>10</v>
      </c>
      <c r="I7" s="349" t="s">
        <v>12</v>
      </c>
      <c r="J7" s="350" t="s">
        <v>82</v>
      </c>
      <c r="K7" s="41"/>
    </row>
    <row r="8" spans="1:11" ht="13.5" thickTop="1">
      <c r="A8" s="13"/>
      <c r="B8" s="13"/>
      <c r="C8" s="13"/>
      <c r="D8" s="351" t="s">
        <v>14</v>
      </c>
      <c r="E8" s="14" t="s">
        <v>13</v>
      </c>
      <c r="F8" s="6" t="s">
        <v>15</v>
      </c>
      <c r="G8" s="352" t="s">
        <v>15</v>
      </c>
      <c r="H8" s="352" t="s">
        <v>16</v>
      </c>
      <c r="I8" s="352" t="s">
        <v>103</v>
      </c>
      <c r="J8" s="34" t="s">
        <v>18</v>
      </c>
      <c r="K8" s="353"/>
    </row>
    <row r="9" spans="1:11" ht="13.5" thickBot="1">
      <c r="A9" s="16"/>
      <c r="B9" s="16"/>
      <c r="C9" s="16"/>
      <c r="D9" s="17">
        <v>2005</v>
      </c>
      <c r="E9" s="17" t="s">
        <v>75</v>
      </c>
      <c r="F9" s="17" t="s">
        <v>21</v>
      </c>
      <c r="G9" s="36" t="s">
        <v>22</v>
      </c>
      <c r="H9" s="36" t="s">
        <v>484</v>
      </c>
      <c r="I9" s="36">
        <v>2006</v>
      </c>
      <c r="J9" s="36" t="s">
        <v>24</v>
      </c>
      <c r="K9" s="353"/>
    </row>
    <row r="10" spans="1:11" ht="16.5" customHeight="1" thickBot="1" thickTop="1">
      <c r="A10" s="49" t="s">
        <v>485</v>
      </c>
      <c r="B10" s="50">
        <v>194359</v>
      </c>
      <c r="C10" s="50">
        <v>191450.36</v>
      </c>
      <c r="D10" s="50">
        <v>0</v>
      </c>
      <c r="E10" s="50">
        <v>2908.64</v>
      </c>
      <c r="F10" s="50">
        <v>2000</v>
      </c>
      <c r="G10" s="50">
        <v>908.64</v>
      </c>
      <c r="H10" s="50">
        <v>0</v>
      </c>
      <c r="I10" s="50">
        <v>0</v>
      </c>
      <c r="J10" s="21">
        <v>0</v>
      </c>
      <c r="K10" s="42"/>
    </row>
    <row r="11" spans="1:11" ht="16.5" customHeight="1" thickBot="1">
      <c r="A11" s="49" t="s">
        <v>486</v>
      </c>
      <c r="B11" s="50">
        <v>1132721</v>
      </c>
      <c r="C11" s="50">
        <v>840844.46</v>
      </c>
      <c r="D11" s="50">
        <v>0</v>
      </c>
      <c r="E11" s="50">
        <v>291876.54</v>
      </c>
      <c r="F11" s="50">
        <v>181000</v>
      </c>
      <c r="G11" s="50">
        <v>44619.13</v>
      </c>
      <c r="H11" s="50">
        <v>66257.41</v>
      </c>
      <c r="I11" s="50">
        <v>0</v>
      </c>
      <c r="J11" s="25">
        <v>0</v>
      </c>
      <c r="K11" s="42"/>
    </row>
    <row r="12" spans="1:11" ht="16.5" customHeight="1" thickBot="1">
      <c r="A12" s="49" t="s">
        <v>487</v>
      </c>
      <c r="B12" s="50">
        <v>1586186.46</v>
      </c>
      <c r="C12" s="50">
        <v>839600.52</v>
      </c>
      <c r="D12" s="50">
        <v>0</v>
      </c>
      <c r="E12" s="50">
        <v>746585.94</v>
      </c>
      <c r="F12" s="50">
        <v>150000</v>
      </c>
      <c r="G12" s="50">
        <v>596585.94</v>
      </c>
      <c r="H12" s="50">
        <v>0</v>
      </c>
      <c r="I12" s="50">
        <v>0</v>
      </c>
      <c r="J12" s="25">
        <v>0</v>
      </c>
      <c r="K12" s="42"/>
    </row>
    <row r="13" spans="1:11" ht="16.5" customHeight="1" thickBot="1">
      <c r="A13" s="49" t="s">
        <v>488</v>
      </c>
      <c r="B13" s="50">
        <v>887456.5</v>
      </c>
      <c r="C13" s="50">
        <v>699197.56</v>
      </c>
      <c r="D13" s="50">
        <v>-70860</v>
      </c>
      <c r="E13" s="50">
        <v>259118.94</v>
      </c>
      <c r="F13" s="50">
        <v>41000</v>
      </c>
      <c r="G13" s="50">
        <v>25890.98</v>
      </c>
      <c r="H13" s="50">
        <v>192227.96</v>
      </c>
      <c r="I13" s="50">
        <v>0</v>
      </c>
      <c r="J13" s="25">
        <v>0</v>
      </c>
      <c r="K13" s="42"/>
    </row>
    <row r="14" spans="1:11" ht="16.5" customHeight="1" thickBot="1">
      <c r="A14" s="49" t="s">
        <v>489</v>
      </c>
      <c r="B14" s="50">
        <v>452180.5</v>
      </c>
      <c r="C14" s="50">
        <v>250653.66</v>
      </c>
      <c r="D14" s="50">
        <v>0</v>
      </c>
      <c r="E14" s="50">
        <v>201526.84</v>
      </c>
      <c r="F14" s="50">
        <v>0</v>
      </c>
      <c r="G14" s="50">
        <v>0</v>
      </c>
      <c r="H14" s="50">
        <v>201526.84</v>
      </c>
      <c r="I14" s="50">
        <v>0</v>
      </c>
      <c r="J14" s="25">
        <v>0</v>
      </c>
      <c r="K14" s="42"/>
    </row>
    <row r="15" spans="1:11" ht="16.5" customHeight="1" thickBot="1">
      <c r="A15" s="49" t="s">
        <v>490</v>
      </c>
      <c r="B15" s="50">
        <v>2321776</v>
      </c>
      <c r="C15" s="50">
        <v>2210179.12</v>
      </c>
      <c r="D15" s="50">
        <v>0</v>
      </c>
      <c r="E15" s="50">
        <v>111596.88</v>
      </c>
      <c r="F15" s="50">
        <v>0</v>
      </c>
      <c r="G15" s="50">
        <v>0</v>
      </c>
      <c r="H15" s="50">
        <v>111596.88</v>
      </c>
      <c r="I15" s="50">
        <v>0</v>
      </c>
      <c r="J15" s="25">
        <v>0</v>
      </c>
      <c r="K15" s="42"/>
    </row>
    <row r="16" spans="1:11" ht="16.5" customHeight="1" thickBot="1">
      <c r="A16" s="49" t="s">
        <v>491</v>
      </c>
      <c r="B16" s="50">
        <v>1775639.98</v>
      </c>
      <c r="C16" s="50">
        <v>1690594.6</v>
      </c>
      <c r="D16" s="50">
        <v>0</v>
      </c>
      <c r="E16" s="50">
        <v>85045.38</v>
      </c>
      <c r="F16" s="50">
        <v>68000</v>
      </c>
      <c r="G16" s="50">
        <v>17045.38</v>
      </c>
      <c r="H16" s="50">
        <v>0</v>
      </c>
      <c r="I16" s="50">
        <v>0</v>
      </c>
      <c r="J16" s="25">
        <v>0</v>
      </c>
      <c r="K16" s="42"/>
    </row>
    <row r="17" spans="1:11" ht="16.5" customHeight="1" thickBot="1">
      <c r="A17" s="49" t="s">
        <v>492</v>
      </c>
      <c r="B17" s="50">
        <v>1438733</v>
      </c>
      <c r="C17" s="50">
        <v>69377.96</v>
      </c>
      <c r="D17" s="50">
        <v>0</v>
      </c>
      <c r="E17" s="50">
        <v>1369355.04</v>
      </c>
      <c r="F17" s="50">
        <v>0</v>
      </c>
      <c r="G17" s="50">
        <v>0</v>
      </c>
      <c r="H17" s="50">
        <v>1369355.04</v>
      </c>
      <c r="I17" s="50">
        <v>0</v>
      </c>
      <c r="J17" s="51">
        <v>0</v>
      </c>
      <c r="K17" s="42"/>
    </row>
    <row r="18" spans="1:11" ht="16.5" customHeight="1" thickBot="1">
      <c r="A18" s="49" t="s">
        <v>493</v>
      </c>
      <c r="B18" s="50">
        <v>2462728.64</v>
      </c>
      <c r="C18" s="50">
        <v>1127822.21</v>
      </c>
      <c r="D18" s="50">
        <v>-23580</v>
      </c>
      <c r="E18" s="50">
        <v>1358486.43</v>
      </c>
      <c r="F18" s="50">
        <v>1086000</v>
      </c>
      <c r="G18" s="50">
        <v>272486.43</v>
      </c>
      <c r="H18" s="50">
        <v>0</v>
      </c>
      <c r="I18" s="50">
        <v>0</v>
      </c>
      <c r="J18" s="51">
        <v>0</v>
      </c>
      <c r="K18" s="42"/>
    </row>
    <row r="19" spans="1:11" ht="16.5" customHeight="1" thickBot="1">
      <c r="A19" s="49" t="s">
        <v>494</v>
      </c>
      <c r="B19" s="50">
        <v>719938.42</v>
      </c>
      <c r="C19" s="50">
        <v>452347.63</v>
      </c>
      <c r="D19" s="50">
        <v>0</v>
      </c>
      <c r="E19" s="50">
        <v>267590.79</v>
      </c>
      <c r="F19" s="50">
        <v>0</v>
      </c>
      <c r="G19" s="50">
        <v>0</v>
      </c>
      <c r="H19" s="50">
        <v>267590.79</v>
      </c>
      <c r="I19" s="50">
        <v>0</v>
      </c>
      <c r="J19" s="51">
        <v>0</v>
      </c>
      <c r="K19" s="42"/>
    </row>
    <row r="20" spans="1:11" ht="16.5" customHeight="1" thickBot="1">
      <c r="A20" s="49" t="s">
        <v>495</v>
      </c>
      <c r="B20" s="50">
        <v>3681683.18</v>
      </c>
      <c r="C20" s="50">
        <v>3396694.91</v>
      </c>
      <c r="D20" s="50">
        <v>-1440</v>
      </c>
      <c r="E20" s="50">
        <v>286428.27</v>
      </c>
      <c r="F20" s="50">
        <v>0</v>
      </c>
      <c r="G20" s="50">
        <v>0</v>
      </c>
      <c r="H20" s="50">
        <v>286428.27</v>
      </c>
      <c r="I20" s="50">
        <v>0</v>
      </c>
      <c r="J20" s="51">
        <v>0</v>
      </c>
      <c r="K20" s="42"/>
    </row>
    <row r="21" spans="1:11" ht="16.5" customHeight="1" thickBot="1">
      <c r="A21" s="49" t="s">
        <v>496</v>
      </c>
      <c r="B21" s="50">
        <v>1023540.9</v>
      </c>
      <c r="C21" s="50">
        <v>525284.37</v>
      </c>
      <c r="D21" s="50">
        <v>0</v>
      </c>
      <c r="E21" s="50">
        <v>498256.53</v>
      </c>
      <c r="F21" s="50">
        <v>395000</v>
      </c>
      <c r="G21" s="50">
        <v>103256.53</v>
      </c>
      <c r="H21" s="50">
        <v>0</v>
      </c>
      <c r="I21" s="50">
        <v>0</v>
      </c>
      <c r="J21" s="25">
        <v>0</v>
      </c>
      <c r="K21" s="42"/>
    </row>
    <row r="22" spans="1:11" ht="16.5" customHeight="1" thickBot="1">
      <c r="A22" s="49" t="s">
        <v>497</v>
      </c>
      <c r="B22" s="50">
        <v>4443775.91</v>
      </c>
      <c r="C22" s="50">
        <v>4344455.31</v>
      </c>
      <c r="D22" s="50">
        <v>0</v>
      </c>
      <c r="E22" s="50">
        <v>99320.6</v>
      </c>
      <c r="F22" s="50">
        <v>79000</v>
      </c>
      <c r="G22" s="50">
        <v>20320.6</v>
      </c>
      <c r="H22" s="50">
        <v>0</v>
      </c>
      <c r="I22" s="50">
        <v>0</v>
      </c>
      <c r="J22" s="51">
        <v>0</v>
      </c>
      <c r="K22" s="42"/>
    </row>
    <row r="23" spans="1:11" ht="16.5" customHeight="1" thickBot="1">
      <c r="A23" s="49" t="s">
        <v>498</v>
      </c>
      <c r="B23" s="50">
        <v>1322460.5</v>
      </c>
      <c r="C23" s="50">
        <v>947457.55</v>
      </c>
      <c r="D23" s="50">
        <v>19500</v>
      </c>
      <c r="E23" s="50">
        <v>355502.95</v>
      </c>
      <c r="F23" s="50">
        <v>10000</v>
      </c>
      <c r="G23" s="50">
        <v>7222.8</v>
      </c>
      <c r="H23" s="50">
        <v>338280.15</v>
      </c>
      <c r="I23" s="50">
        <v>0</v>
      </c>
      <c r="J23" s="51">
        <v>0</v>
      </c>
      <c r="K23" s="42"/>
    </row>
    <row r="24" spans="1:11" ht="16.5" customHeight="1" thickBot="1">
      <c r="A24" s="49" t="s">
        <v>499</v>
      </c>
      <c r="B24" s="50">
        <v>2363328.6</v>
      </c>
      <c r="C24" s="50">
        <v>1461605.08</v>
      </c>
      <c r="D24" s="50">
        <v>124020</v>
      </c>
      <c r="E24" s="50">
        <v>777703.52</v>
      </c>
      <c r="F24" s="50">
        <v>500000</v>
      </c>
      <c r="G24" s="50">
        <v>277703.52</v>
      </c>
      <c r="H24" s="50">
        <v>0</v>
      </c>
      <c r="I24" s="50">
        <v>0</v>
      </c>
      <c r="J24" s="51">
        <v>0</v>
      </c>
      <c r="K24" s="42"/>
    </row>
    <row r="25" spans="1:11" ht="16.5" customHeight="1" thickBot="1">
      <c r="A25" s="49" t="s">
        <v>500</v>
      </c>
      <c r="B25" s="50">
        <v>32868540.61</v>
      </c>
      <c r="C25" s="50">
        <v>32765917.75</v>
      </c>
      <c r="D25" s="50">
        <v>0</v>
      </c>
      <c r="E25" s="50" t="s">
        <v>501</v>
      </c>
      <c r="F25" s="50">
        <v>0</v>
      </c>
      <c r="G25" s="50">
        <v>0</v>
      </c>
      <c r="H25" s="50">
        <v>0</v>
      </c>
      <c r="I25" s="50">
        <v>0</v>
      </c>
      <c r="J25" s="51">
        <v>1872105.94</v>
      </c>
      <c r="K25" s="42"/>
    </row>
    <row r="26" spans="1:11" ht="16.5" customHeight="1" thickBot="1">
      <c r="A26" s="32" t="s">
        <v>502</v>
      </c>
      <c r="B26" s="50">
        <v>1926698.38</v>
      </c>
      <c r="C26" s="50">
        <v>1252729.04</v>
      </c>
      <c r="D26" s="50">
        <v>0</v>
      </c>
      <c r="E26" s="50">
        <v>673969.34</v>
      </c>
      <c r="F26" s="50">
        <v>539170</v>
      </c>
      <c r="G26" s="50">
        <v>134799.34</v>
      </c>
      <c r="H26" s="50">
        <v>0</v>
      </c>
      <c r="I26" s="50">
        <v>0</v>
      </c>
      <c r="J26" s="51">
        <v>0</v>
      </c>
      <c r="K26" s="42"/>
    </row>
    <row r="27" ht="12.75">
      <c r="A27" s="45"/>
    </row>
    <row r="28" ht="12.75">
      <c r="A28" s="45" t="s">
        <v>503</v>
      </c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5" ht="15">
      <c r="A35" s="4" t="s">
        <v>28</v>
      </c>
    </row>
    <row r="36" ht="13.5" thickBot="1">
      <c r="J36" t="s">
        <v>29</v>
      </c>
    </row>
    <row r="37" spans="1:12" ht="14.25" thickBot="1" thickTop="1">
      <c r="A37" s="15" t="s">
        <v>4</v>
      </c>
      <c r="B37" s="6" t="s">
        <v>30</v>
      </c>
      <c r="C37" s="6" t="s">
        <v>31</v>
      </c>
      <c r="D37" s="6" t="s">
        <v>6</v>
      </c>
      <c r="E37" s="6" t="s">
        <v>7</v>
      </c>
      <c r="F37" s="6" t="s">
        <v>32</v>
      </c>
      <c r="G37" s="27" t="s">
        <v>33</v>
      </c>
      <c r="H37" s="27"/>
      <c r="I37" s="27"/>
      <c r="J37" s="9"/>
      <c r="K37" s="8" t="s">
        <v>34</v>
      </c>
      <c r="L37" s="9"/>
    </row>
    <row r="38" spans="1:12" ht="13.5" thickTop="1">
      <c r="A38" s="13"/>
      <c r="B38" s="14" t="s">
        <v>35</v>
      </c>
      <c r="C38" s="35" t="s">
        <v>36</v>
      </c>
      <c r="D38" s="14"/>
      <c r="E38" s="14" t="s">
        <v>77</v>
      </c>
      <c r="F38" s="35" t="s">
        <v>37</v>
      </c>
      <c r="G38" s="354" t="s">
        <v>38</v>
      </c>
      <c r="H38" s="348" t="s">
        <v>39</v>
      </c>
      <c r="I38" s="354" t="s">
        <v>40</v>
      </c>
      <c r="J38" s="6" t="s">
        <v>347</v>
      </c>
      <c r="K38" s="14" t="s">
        <v>41</v>
      </c>
      <c r="L38" s="15" t="s">
        <v>504</v>
      </c>
    </row>
    <row r="39" spans="1:12" ht="13.5" thickBot="1">
      <c r="A39" s="16"/>
      <c r="B39" s="16"/>
      <c r="C39" s="16"/>
      <c r="D39" s="17"/>
      <c r="E39" s="36" t="s">
        <v>42</v>
      </c>
      <c r="F39" s="17" t="s">
        <v>43</v>
      </c>
      <c r="G39" s="29"/>
      <c r="H39" s="355"/>
      <c r="I39" s="356" t="s">
        <v>44</v>
      </c>
      <c r="J39" s="17" t="s">
        <v>505</v>
      </c>
      <c r="K39" s="17">
        <v>2006</v>
      </c>
      <c r="L39" s="17" t="s">
        <v>24</v>
      </c>
    </row>
    <row r="40" spans="1:12" ht="16.5" customHeight="1" thickBot="1" thickTop="1">
      <c r="A40" s="49" t="s">
        <v>485</v>
      </c>
      <c r="B40" s="50">
        <v>7098236.4</v>
      </c>
      <c r="C40" s="50">
        <v>19203000</v>
      </c>
      <c r="D40" s="50">
        <v>26301236.4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23">
        <v>0</v>
      </c>
      <c r="L40" s="25">
        <v>0</v>
      </c>
    </row>
    <row r="41" spans="1:12" ht="16.5" customHeight="1" thickBot="1">
      <c r="A41" s="49" t="s">
        <v>486</v>
      </c>
      <c r="B41" s="50">
        <v>15323239.5</v>
      </c>
      <c r="C41" s="50">
        <v>36515800</v>
      </c>
      <c r="D41" s="50">
        <v>51905296.91</v>
      </c>
      <c r="E41" s="50">
        <v>-66257.41</v>
      </c>
      <c r="F41" s="50">
        <v>0</v>
      </c>
      <c r="G41" s="50">
        <v>66257.41</v>
      </c>
      <c r="H41" s="50">
        <v>0</v>
      </c>
      <c r="I41" s="50">
        <v>0</v>
      </c>
      <c r="J41" s="50">
        <v>0</v>
      </c>
      <c r="K41" s="23">
        <v>0</v>
      </c>
      <c r="L41" s="25">
        <v>0</v>
      </c>
    </row>
    <row r="42" spans="1:12" ht="16.5" customHeight="1" thickBot="1">
      <c r="A42" s="49" t="s">
        <v>487</v>
      </c>
      <c r="B42" s="50">
        <v>32367963.08</v>
      </c>
      <c r="C42" s="50">
        <v>56302000</v>
      </c>
      <c r="D42" s="50">
        <v>87966326.07</v>
      </c>
      <c r="E42" s="50">
        <v>703637.01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23">
        <v>0</v>
      </c>
      <c r="L42" s="25">
        <v>0</v>
      </c>
    </row>
    <row r="43" spans="1:12" ht="16.5" customHeight="1" thickBot="1">
      <c r="A43" s="49" t="s">
        <v>488</v>
      </c>
      <c r="B43" s="50">
        <v>6036270.51</v>
      </c>
      <c r="C43" s="50">
        <v>19021800</v>
      </c>
      <c r="D43" s="50">
        <v>25294880.37</v>
      </c>
      <c r="E43" s="50">
        <v>-236809.86</v>
      </c>
      <c r="F43" s="50">
        <v>21618.1</v>
      </c>
      <c r="G43" s="50">
        <v>192227.96</v>
      </c>
      <c r="H43" s="50">
        <v>0</v>
      </c>
      <c r="I43" s="50">
        <v>0</v>
      </c>
      <c r="J43" s="50">
        <v>66200</v>
      </c>
      <c r="K43" s="23">
        <v>0</v>
      </c>
      <c r="L43" s="25">
        <v>0</v>
      </c>
    </row>
    <row r="44" spans="1:12" ht="16.5" customHeight="1" thickBot="1">
      <c r="A44" s="49" t="s">
        <v>489</v>
      </c>
      <c r="B44" s="50">
        <v>5732476.19</v>
      </c>
      <c r="C44" s="50">
        <v>11856000</v>
      </c>
      <c r="D44" s="50">
        <v>17990396.42</v>
      </c>
      <c r="E44" s="50">
        <v>-401920.23</v>
      </c>
      <c r="F44" s="50">
        <v>0</v>
      </c>
      <c r="G44" s="357">
        <v>201526.84</v>
      </c>
      <c r="H44" s="50">
        <v>200393.39</v>
      </c>
      <c r="I44" s="50">
        <v>0</v>
      </c>
      <c r="J44" s="50">
        <v>0</v>
      </c>
      <c r="K44" s="23">
        <v>0</v>
      </c>
      <c r="L44" s="25">
        <v>0</v>
      </c>
    </row>
    <row r="45" spans="1:12" ht="16.5" customHeight="1" thickBot="1">
      <c r="A45" s="49" t="s">
        <v>490</v>
      </c>
      <c r="B45" s="50">
        <v>10212188.38</v>
      </c>
      <c r="C45" s="50">
        <v>20507000</v>
      </c>
      <c r="D45" s="50">
        <v>31246907.24</v>
      </c>
      <c r="E45" s="50">
        <v>-527718.86</v>
      </c>
      <c r="F45" s="50">
        <v>0</v>
      </c>
      <c r="G45" s="50">
        <v>111596.88</v>
      </c>
      <c r="H45" s="50">
        <v>415747.98</v>
      </c>
      <c r="I45" s="50">
        <v>0</v>
      </c>
      <c r="J45" s="50">
        <v>0</v>
      </c>
      <c r="K45" s="23">
        <v>0</v>
      </c>
      <c r="L45" s="25">
        <v>0</v>
      </c>
    </row>
    <row r="46" spans="1:12" ht="16.5" customHeight="1" thickBot="1">
      <c r="A46" s="49" t="s">
        <v>491</v>
      </c>
      <c r="B46" s="50">
        <v>27796473.51</v>
      </c>
      <c r="C46" s="50">
        <v>74329500</v>
      </c>
      <c r="D46" s="50">
        <v>102119743.96</v>
      </c>
      <c r="E46" s="50">
        <v>6229.55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23">
        <v>0</v>
      </c>
      <c r="L46" s="25">
        <v>0</v>
      </c>
    </row>
    <row r="47" spans="1:12" ht="16.5" customHeight="1" thickBot="1">
      <c r="A47" s="49" t="s">
        <v>492</v>
      </c>
      <c r="B47" s="50">
        <v>19041481.38</v>
      </c>
      <c r="C47" s="50">
        <v>54129000</v>
      </c>
      <c r="D47" s="50">
        <v>74554085.69</v>
      </c>
      <c r="E47" s="50">
        <v>-1383604.31</v>
      </c>
      <c r="F47" s="50">
        <v>0</v>
      </c>
      <c r="G47" s="50">
        <v>1369355.04</v>
      </c>
      <c r="H47" s="50">
        <v>18748.05</v>
      </c>
      <c r="I47" s="50">
        <v>0</v>
      </c>
      <c r="J47" s="50">
        <v>0</v>
      </c>
      <c r="K47" s="23">
        <v>0</v>
      </c>
      <c r="L47" s="25">
        <v>0</v>
      </c>
    </row>
    <row r="48" spans="1:12" ht="16.5" customHeight="1" thickBot="1">
      <c r="A48" s="49" t="s">
        <v>493</v>
      </c>
      <c r="B48" s="50">
        <v>16912321.25</v>
      </c>
      <c r="C48" s="50">
        <v>41482000</v>
      </c>
      <c r="D48" s="50">
        <v>56631493.06</v>
      </c>
      <c r="E48" s="50">
        <v>1762828.19</v>
      </c>
      <c r="F48" s="50">
        <v>125394.35</v>
      </c>
      <c r="G48" s="50">
        <v>0</v>
      </c>
      <c r="H48" s="50">
        <v>0</v>
      </c>
      <c r="I48" s="50">
        <v>0</v>
      </c>
      <c r="J48" s="50">
        <v>0</v>
      </c>
      <c r="K48" s="23">
        <v>0</v>
      </c>
      <c r="L48" s="25">
        <v>0</v>
      </c>
    </row>
    <row r="49" spans="1:12" ht="16.5" customHeight="1" thickBot="1">
      <c r="A49" s="49" t="s">
        <v>494</v>
      </c>
      <c r="B49" s="50">
        <v>4982331.71</v>
      </c>
      <c r="C49" s="50" t="s">
        <v>506</v>
      </c>
      <c r="D49" s="50">
        <v>33489423.68</v>
      </c>
      <c r="E49" s="50">
        <v>-709338.03</v>
      </c>
      <c r="F49" s="50">
        <v>0</v>
      </c>
      <c r="G49" s="50">
        <v>267590.79</v>
      </c>
      <c r="H49" s="50">
        <v>399747.24</v>
      </c>
      <c r="I49" s="50">
        <v>0</v>
      </c>
      <c r="J49" s="50">
        <v>42000</v>
      </c>
      <c r="K49" s="23">
        <v>0</v>
      </c>
      <c r="L49" s="25">
        <v>0</v>
      </c>
    </row>
    <row r="50" spans="1:12" ht="16.5" customHeight="1" thickBot="1">
      <c r="A50" s="49" t="s">
        <v>495</v>
      </c>
      <c r="B50" s="50">
        <v>16215873.07</v>
      </c>
      <c r="C50" s="50">
        <v>74937000</v>
      </c>
      <c r="D50" s="50">
        <v>92957419.34</v>
      </c>
      <c r="E50" s="50">
        <v>-1804546.27</v>
      </c>
      <c r="F50" s="50">
        <v>0</v>
      </c>
      <c r="G50" s="50">
        <v>286428.27</v>
      </c>
      <c r="H50" s="50">
        <v>0</v>
      </c>
      <c r="I50" s="50">
        <v>1504018</v>
      </c>
      <c r="J50" s="50">
        <v>14100</v>
      </c>
      <c r="K50" s="23">
        <v>0</v>
      </c>
      <c r="L50" s="25">
        <v>0</v>
      </c>
    </row>
    <row r="51" spans="1:12" ht="16.5" customHeight="1" thickBot="1">
      <c r="A51" s="49" t="s">
        <v>496</v>
      </c>
      <c r="B51" s="50">
        <v>5564461.11</v>
      </c>
      <c r="C51" s="50">
        <v>22298000</v>
      </c>
      <c r="D51" s="50">
        <v>27350199.68</v>
      </c>
      <c r="E51" s="50">
        <v>512261.43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23">
        <v>0</v>
      </c>
      <c r="L51" s="25">
        <v>0</v>
      </c>
    </row>
    <row r="52" spans="1:12" ht="16.5" customHeight="1" thickBot="1">
      <c r="A52" s="49" t="s">
        <v>497</v>
      </c>
      <c r="B52" s="50">
        <v>12284077.5</v>
      </c>
      <c r="C52" s="50">
        <v>57620000</v>
      </c>
      <c r="D52" s="50">
        <v>69904077.5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23">
        <v>0</v>
      </c>
      <c r="L52" s="25">
        <v>0</v>
      </c>
    </row>
    <row r="53" spans="1:12" ht="16.5" customHeight="1" thickBot="1">
      <c r="A53" s="49" t="s">
        <v>498</v>
      </c>
      <c r="B53" s="50">
        <v>34467857.76</v>
      </c>
      <c r="C53" s="50">
        <v>53138300</v>
      </c>
      <c r="D53" s="50">
        <v>87944437.91</v>
      </c>
      <c r="E53" s="50">
        <v>-338280.15</v>
      </c>
      <c r="F53" s="50">
        <v>0</v>
      </c>
      <c r="G53" s="50">
        <v>338280.15</v>
      </c>
      <c r="H53" s="50">
        <v>0</v>
      </c>
      <c r="I53" s="50">
        <v>0</v>
      </c>
      <c r="J53" s="50">
        <v>0</v>
      </c>
      <c r="K53" s="23">
        <v>0</v>
      </c>
      <c r="L53" s="25">
        <v>0</v>
      </c>
    </row>
    <row r="54" spans="1:12" ht="16.5" customHeight="1" thickBot="1">
      <c r="A54" s="49" t="s">
        <v>499</v>
      </c>
      <c r="B54" s="50">
        <v>1552465.13</v>
      </c>
      <c r="C54" s="50">
        <v>33418000</v>
      </c>
      <c r="D54" s="50">
        <v>34511112.97</v>
      </c>
      <c r="E54" s="50">
        <v>459352.16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23">
        <v>0</v>
      </c>
      <c r="L54" s="25">
        <v>0</v>
      </c>
    </row>
    <row r="55" spans="1:12" ht="16.5" customHeight="1" thickBot="1">
      <c r="A55" s="49" t="s">
        <v>500</v>
      </c>
      <c r="B55" s="50">
        <v>55630110.72</v>
      </c>
      <c r="C55" s="50">
        <v>19079400</v>
      </c>
      <c r="D55" s="50">
        <v>71227703.79</v>
      </c>
      <c r="E55" s="50">
        <v>3481806.93</v>
      </c>
      <c r="F55" s="358">
        <v>0</v>
      </c>
      <c r="G55" s="50">
        <v>0</v>
      </c>
      <c r="H55" s="50">
        <v>0</v>
      </c>
      <c r="I55" s="50">
        <v>0</v>
      </c>
      <c r="J55" s="50">
        <v>0</v>
      </c>
      <c r="K55" s="23">
        <v>0</v>
      </c>
      <c r="L55" s="25">
        <v>0</v>
      </c>
    </row>
    <row r="56" spans="1:12" ht="16.5" customHeight="1" thickBot="1">
      <c r="A56" s="52" t="s">
        <v>502</v>
      </c>
      <c r="B56" s="53">
        <v>22950060.38</v>
      </c>
      <c r="C56" s="53" t="s">
        <v>507</v>
      </c>
      <c r="D56" s="53">
        <v>227524647.94</v>
      </c>
      <c r="E56" s="53">
        <v>5395167.19</v>
      </c>
      <c r="F56" s="53" t="s">
        <v>508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ht="13.5" thickTop="1">
      <c r="A57" s="45"/>
    </row>
    <row r="58" ht="12.75">
      <c r="A58" s="45" t="s">
        <v>509</v>
      </c>
    </row>
    <row r="59" ht="12.75">
      <c r="A59" s="45" t="s">
        <v>510</v>
      </c>
    </row>
    <row r="60" ht="12.75">
      <c r="A60" s="45" t="s">
        <v>511</v>
      </c>
    </row>
    <row r="61" ht="12.75">
      <c r="A61" s="45"/>
    </row>
    <row r="68" ht="13.5" thickBot="1">
      <c r="J68" t="s">
        <v>29</v>
      </c>
    </row>
    <row r="69" spans="1:13" ht="14.25" thickBot="1" thickTop="1">
      <c r="A69" s="15" t="s">
        <v>4</v>
      </c>
      <c r="B69" s="15" t="s">
        <v>45</v>
      </c>
      <c r="C69" s="8" t="s">
        <v>46</v>
      </c>
      <c r="D69" s="9"/>
      <c r="E69" s="15" t="s">
        <v>47</v>
      </c>
      <c r="F69" s="359" t="s">
        <v>47</v>
      </c>
      <c r="G69" s="15" t="s">
        <v>512</v>
      </c>
      <c r="H69" s="34" t="s">
        <v>108</v>
      </c>
      <c r="I69" s="34" t="s">
        <v>47</v>
      </c>
      <c r="J69" s="34" t="s">
        <v>50</v>
      </c>
      <c r="K69" s="34" t="s">
        <v>51</v>
      </c>
      <c r="L69" s="44"/>
      <c r="M69" s="41"/>
    </row>
    <row r="70" spans="1:13" ht="13.5" thickTop="1">
      <c r="A70" s="13"/>
      <c r="B70" s="13" t="s">
        <v>52</v>
      </c>
      <c r="C70" s="15" t="s">
        <v>513</v>
      </c>
      <c r="D70" s="15" t="s">
        <v>54</v>
      </c>
      <c r="E70" s="13" t="s">
        <v>90</v>
      </c>
      <c r="F70" s="360" t="s">
        <v>514</v>
      </c>
      <c r="G70" s="13" t="s">
        <v>37</v>
      </c>
      <c r="H70" s="35" t="s">
        <v>455</v>
      </c>
      <c r="I70" s="35" t="s">
        <v>58</v>
      </c>
      <c r="J70" s="14" t="s">
        <v>59</v>
      </c>
      <c r="K70" s="35" t="s">
        <v>515</v>
      </c>
      <c r="L70" s="44"/>
      <c r="M70" s="41"/>
    </row>
    <row r="71" spans="1:13" ht="13.5" thickBot="1">
      <c r="A71" s="16"/>
      <c r="B71" s="16"/>
      <c r="C71" s="16" t="s">
        <v>61</v>
      </c>
      <c r="D71" s="16" t="s">
        <v>516</v>
      </c>
      <c r="E71" s="16" t="s">
        <v>517</v>
      </c>
      <c r="F71" s="16"/>
      <c r="G71" s="16" t="s">
        <v>43</v>
      </c>
      <c r="H71" s="17"/>
      <c r="I71" s="17"/>
      <c r="J71" s="16"/>
      <c r="K71" s="36" t="s">
        <v>518</v>
      </c>
      <c r="L71" s="44"/>
      <c r="M71" s="41"/>
    </row>
    <row r="72" spans="1:13" ht="16.5" customHeight="1" thickBot="1" thickTop="1">
      <c r="A72" s="49" t="s">
        <v>485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1">
        <v>0</v>
      </c>
      <c r="L72" s="42"/>
      <c r="M72" s="42"/>
    </row>
    <row r="73" spans="1:13" ht="16.5" customHeight="1" thickBot="1">
      <c r="A73" s="49" t="s">
        <v>486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1">
        <v>0</v>
      </c>
      <c r="L73" s="42"/>
      <c r="M73" s="42"/>
    </row>
    <row r="74" spans="1:13" ht="16.5" customHeight="1" thickBot="1">
      <c r="A74" s="49" t="s">
        <v>487</v>
      </c>
      <c r="B74" s="50">
        <v>703637.01</v>
      </c>
      <c r="C74" s="50">
        <v>29092.16</v>
      </c>
      <c r="D74" s="50">
        <v>-1.2</v>
      </c>
      <c r="E74" s="50" t="s">
        <v>519</v>
      </c>
      <c r="F74" s="50">
        <v>29092.16</v>
      </c>
      <c r="G74" s="50">
        <v>0</v>
      </c>
      <c r="H74" s="50">
        <v>0</v>
      </c>
      <c r="I74" s="50">
        <v>0</v>
      </c>
      <c r="J74" s="50">
        <v>191.5</v>
      </c>
      <c r="K74" s="51">
        <v>790181.09</v>
      </c>
      <c r="L74" s="42"/>
      <c r="M74" s="42"/>
    </row>
    <row r="75" spans="1:13" ht="16.5" customHeight="1" thickBot="1">
      <c r="A75" s="49" t="s">
        <v>488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21618.1</v>
      </c>
      <c r="H75" s="50">
        <v>0</v>
      </c>
      <c r="I75" s="50">
        <v>0</v>
      </c>
      <c r="J75" s="50">
        <v>0</v>
      </c>
      <c r="K75" s="51">
        <v>21618.1</v>
      </c>
      <c r="L75" s="42"/>
      <c r="M75" s="42"/>
    </row>
    <row r="76" spans="1:13" ht="16.5" customHeight="1" thickBot="1">
      <c r="A76" s="49" t="s">
        <v>489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1">
        <v>0</v>
      </c>
      <c r="L76" s="42"/>
      <c r="M76" s="42"/>
    </row>
    <row r="77" spans="1:13" ht="16.5" customHeight="1" thickBot="1">
      <c r="A77" s="49" t="s">
        <v>490</v>
      </c>
      <c r="B77" s="50">
        <v>0</v>
      </c>
      <c r="C77" s="50">
        <v>0</v>
      </c>
      <c r="D77" s="50">
        <v>374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1">
        <v>0</v>
      </c>
      <c r="L77" s="42"/>
      <c r="M77" s="42"/>
    </row>
    <row r="78" spans="1:13" ht="16.5" customHeight="1" thickBot="1">
      <c r="A78" s="49" t="s">
        <v>491</v>
      </c>
      <c r="B78" s="50">
        <v>6229.55</v>
      </c>
      <c r="C78" s="50">
        <v>0</v>
      </c>
      <c r="D78" s="50">
        <v>-10</v>
      </c>
      <c r="E78" s="50" t="s">
        <v>520</v>
      </c>
      <c r="F78" s="50">
        <v>0</v>
      </c>
      <c r="G78" s="50">
        <v>0</v>
      </c>
      <c r="H78" s="50">
        <v>0</v>
      </c>
      <c r="I78" s="50">
        <v>0</v>
      </c>
      <c r="J78" s="50">
        <v>101535.1</v>
      </c>
      <c r="K78" s="51">
        <v>114804.65</v>
      </c>
      <c r="L78" s="42"/>
      <c r="M78" s="42"/>
    </row>
    <row r="79" spans="1:13" ht="16.5" customHeight="1" thickBot="1">
      <c r="A79" s="49" t="s">
        <v>492</v>
      </c>
      <c r="B79" s="50">
        <v>0</v>
      </c>
      <c r="C79" s="50">
        <v>0</v>
      </c>
      <c r="D79" s="50">
        <v>-4498.78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274100</v>
      </c>
      <c r="K79" s="51">
        <v>274100</v>
      </c>
      <c r="L79" s="42"/>
      <c r="M79" s="42"/>
    </row>
    <row r="80" spans="1:13" ht="16.5" customHeight="1" thickBot="1">
      <c r="A80" s="49" t="s">
        <v>493</v>
      </c>
      <c r="B80" s="50">
        <v>1637433.84</v>
      </c>
      <c r="C80" s="50">
        <v>0</v>
      </c>
      <c r="D80" s="50">
        <v>0</v>
      </c>
      <c r="E80" s="50">
        <v>1637433.84</v>
      </c>
      <c r="F80" s="50">
        <v>0</v>
      </c>
      <c r="G80" s="50">
        <v>125394.35</v>
      </c>
      <c r="H80" s="50">
        <v>0</v>
      </c>
      <c r="I80" s="50">
        <v>0</v>
      </c>
      <c r="J80" s="50">
        <v>0</v>
      </c>
      <c r="K80" s="51">
        <v>1762828.19</v>
      </c>
      <c r="L80" s="42"/>
      <c r="M80" s="42"/>
    </row>
    <row r="81" spans="1:13" ht="16.5" customHeight="1" thickBot="1">
      <c r="A81" s="49" t="s">
        <v>494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1">
        <v>0</v>
      </c>
      <c r="L81" s="42"/>
      <c r="M81" s="42"/>
    </row>
    <row r="82" spans="1:13" ht="16.5" customHeight="1" thickBot="1">
      <c r="A82" s="49" t="s">
        <v>495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-1504018</v>
      </c>
      <c r="I82" s="50">
        <v>1504018</v>
      </c>
      <c r="J82" s="50">
        <v>0</v>
      </c>
      <c r="K82" s="51">
        <v>0</v>
      </c>
      <c r="L82" s="42"/>
      <c r="M82" s="42"/>
    </row>
    <row r="83" spans="1:13" ht="16.5" customHeight="1" thickBot="1">
      <c r="A83" s="49" t="s">
        <v>496</v>
      </c>
      <c r="B83" s="50">
        <v>512261.43</v>
      </c>
      <c r="C83" s="50">
        <v>0</v>
      </c>
      <c r="D83" s="50">
        <v>0</v>
      </c>
      <c r="E83" s="50">
        <v>512261.43</v>
      </c>
      <c r="F83" s="50">
        <v>0</v>
      </c>
      <c r="G83" s="50">
        <v>0</v>
      </c>
      <c r="H83" s="50">
        <v>0</v>
      </c>
      <c r="I83" s="50">
        <v>0</v>
      </c>
      <c r="J83" s="50">
        <v>917.81</v>
      </c>
      <c r="K83" s="51">
        <v>513179.24</v>
      </c>
      <c r="L83" s="42"/>
      <c r="M83" s="42"/>
    </row>
    <row r="84" spans="1:13" ht="16.5" customHeight="1" thickBot="1">
      <c r="A84" s="49" t="s">
        <v>497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27.5</v>
      </c>
      <c r="K84" s="51">
        <v>27.5</v>
      </c>
      <c r="L84" s="42"/>
      <c r="M84" s="42"/>
    </row>
    <row r="85" spans="1:13" ht="16.5" customHeight="1" thickBot="1">
      <c r="A85" s="49" t="s">
        <v>498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400.33</v>
      </c>
      <c r="K85" s="51">
        <v>400.33</v>
      </c>
      <c r="L85" s="42"/>
      <c r="M85" s="42"/>
    </row>
    <row r="86" spans="1:13" ht="16.5" customHeight="1" thickBot="1">
      <c r="A86" s="49" t="s">
        <v>499</v>
      </c>
      <c r="B86" s="50">
        <v>0</v>
      </c>
      <c r="C86" s="50">
        <v>459352.16</v>
      </c>
      <c r="D86" s="50">
        <v>0</v>
      </c>
      <c r="E86" s="50">
        <v>0</v>
      </c>
      <c r="F86" s="50">
        <v>459352.16</v>
      </c>
      <c r="G86" s="50">
        <v>0</v>
      </c>
      <c r="H86" s="50">
        <v>0</v>
      </c>
      <c r="I86" s="50">
        <v>0</v>
      </c>
      <c r="J86" s="50">
        <v>0</v>
      </c>
      <c r="K86" s="51">
        <v>459352.16</v>
      </c>
      <c r="L86" s="42"/>
      <c r="M86" s="42"/>
    </row>
    <row r="87" spans="1:13" ht="16.5" customHeight="1" thickBot="1">
      <c r="A87" s="49" t="s">
        <v>500</v>
      </c>
      <c r="B87" s="50">
        <v>3481806.93</v>
      </c>
      <c r="C87" s="50">
        <v>853</v>
      </c>
      <c r="D87" s="50">
        <v>0</v>
      </c>
      <c r="E87" s="50">
        <v>3480953.93</v>
      </c>
      <c r="F87" s="50">
        <v>853</v>
      </c>
      <c r="G87" s="50">
        <v>0</v>
      </c>
      <c r="H87" s="50">
        <v>0</v>
      </c>
      <c r="I87" s="50">
        <v>0</v>
      </c>
      <c r="J87" s="50">
        <v>802004.17</v>
      </c>
      <c r="K87" s="51">
        <v>4283811.1</v>
      </c>
      <c r="L87" s="42"/>
      <c r="M87" s="42"/>
    </row>
    <row r="88" spans="1:13" ht="16.5" customHeight="1" thickBot="1">
      <c r="A88" s="361" t="s">
        <v>502</v>
      </c>
      <c r="B88" s="50">
        <v>4130327.84</v>
      </c>
      <c r="C88" s="50">
        <v>842561</v>
      </c>
      <c r="D88" s="50">
        <v>0</v>
      </c>
      <c r="E88" s="50" t="s">
        <v>521</v>
      </c>
      <c r="F88" s="50">
        <v>842561</v>
      </c>
      <c r="G88" s="50">
        <v>2000</v>
      </c>
      <c r="H88" s="50">
        <v>0</v>
      </c>
      <c r="I88" s="50">
        <v>0</v>
      </c>
      <c r="J88" s="50">
        <v>52852.6</v>
      </c>
      <c r="K88" s="51">
        <v>4189950.44</v>
      </c>
      <c r="L88" s="42"/>
      <c r="M88" s="42"/>
    </row>
    <row r="89" spans="1:13" ht="16.5" customHeight="1" thickBot="1">
      <c r="A89" s="362" t="s">
        <v>522</v>
      </c>
      <c r="B89" s="363"/>
      <c r="C89" s="363"/>
      <c r="D89" s="363"/>
      <c r="E89" s="364">
        <v>9697353.02</v>
      </c>
      <c r="F89" s="365">
        <f aca="true" t="shared" si="0" ref="F89:K89">SUM(F72:F88)</f>
        <v>1331858.3199999998</v>
      </c>
      <c r="G89" s="366">
        <f t="shared" si="0"/>
        <v>149012.45</v>
      </c>
      <c r="H89" s="365">
        <f t="shared" si="0"/>
        <v>-1504018</v>
      </c>
      <c r="I89" s="367">
        <f t="shared" si="0"/>
        <v>1504018</v>
      </c>
      <c r="J89" s="366">
        <f t="shared" si="0"/>
        <v>1232029.0100000002</v>
      </c>
      <c r="K89" s="368">
        <f t="shared" si="0"/>
        <v>12410252.799999999</v>
      </c>
      <c r="L89" s="369"/>
      <c r="M89" s="369"/>
    </row>
    <row r="90" ht="13.5" thickTop="1"/>
    <row r="91" ht="12.75">
      <c r="A91" s="45" t="s">
        <v>523</v>
      </c>
    </row>
    <row r="92" ht="12.75">
      <c r="A92" s="45"/>
    </row>
    <row r="93" ht="12.75">
      <c r="A93" s="45"/>
    </row>
    <row r="96" spans="1:12" ht="18">
      <c r="A96" s="37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353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353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353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1" ht="18" customHeight="1">
      <c r="A1" s="46" t="s">
        <v>524</v>
      </c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9"/>
      <c r="H7" s="6" t="s">
        <v>10</v>
      </c>
      <c r="I7" s="34" t="s">
        <v>10</v>
      </c>
      <c r="J7" s="47" t="s">
        <v>65</v>
      </c>
      <c r="K7" s="9"/>
    </row>
    <row r="8" spans="1:11" ht="13.5" thickTop="1">
      <c r="A8" s="13"/>
      <c r="B8" s="13"/>
      <c r="C8" s="13"/>
      <c r="D8" s="14" t="s">
        <v>13</v>
      </c>
      <c r="E8" s="14" t="s">
        <v>14</v>
      </c>
      <c r="F8" s="6" t="s">
        <v>15</v>
      </c>
      <c r="G8" s="6" t="s">
        <v>15</v>
      </c>
      <c r="H8" s="14" t="s">
        <v>16</v>
      </c>
      <c r="I8" s="14" t="s">
        <v>66</v>
      </c>
      <c r="J8" s="6" t="s">
        <v>41</v>
      </c>
      <c r="K8" s="6" t="s">
        <v>18</v>
      </c>
    </row>
    <row r="9" spans="1:11" ht="13.5" thickBot="1">
      <c r="A9" s="16"/>
      <c r="B9" s="16"/>
      <c r="C9" s="16"/>
      <c r="D9" s="17" t="s">
        <v>20</v>
      </c>
      <c r="E9" s="17">
        <v>2005</v>
      </c>
      <c r="F9" s="17" t="s">
        <v>21</v>
      </c>
      <c r="G9" s="17" t="s">
        <v>22</v>
      </c>
      <c r="H9" s="17" t="s">
        <v>23</v>
      </c>
      <c r="I9" s="17" t="s">
        <v>67</v>
      </c>
      <c r="J9" s="17">
        <v>2006</v>
      </c>
      <c r="K9" s="17" t="s">
        <v>24</v>
      </c>
    </row>
    <row r="10" spans="1:12" ht="14.25" thickBot="1" thickTop="1">
      <c r="A10" s="30" t="s">
        <v>525</v>
      </c>
      <c r="B10" s="19">
        <v>19704747.16</v>
      </c>
      <c r="C10" s="19">
        <v>14363588.17</v>
      </c>
      <c r="D10" s="19">
        <v>5341158.99</v>
      </c>
      <c r="E10" s="19">
        <v>-9500</v>
      </c>
      <c r="F10" s="19">
        <v>136000</v>
      </c>
      <c r="G10" s="19">
        <v>1370422.46</v>
      </c>
      <c r="H10" s="19">
        <v>3825236.53</v>
      </c>
      <c r="I10" s="19">
        <v>0</v>
      </c>
      <c r="J10" s="19">
        <v>0</v>
      </c>
      <c r="K10" s="21">
        <v>0</v>
      </c>
      <c r="L10" s="48"/>
    </row>
    <row r="11" spans="1:12" ht="13.5" thickBot="1">
      <c r="A11" s="49" t="s">
        <v>526</v>
      </c>
      <c r="B11" s="50">
        <v>6839102.32</v>
      </c>
      <c r="C11" s="50">
        <v>3616213.43</v>
      </c>
      <c r="D11" s="50">
        <v>3222888.89</v>
      </c>
      <c r="E11" s="50">
        <v>0</v>
      </c>
      <c r="F11" s="50">
        <v>1531185</v>
      </c>
      <c r="G11" s="50">
        <v>382796.96</v>
      </c>
      <c r="H11" s="50">
        <v>1308906.93</v>
      </c>
      <c r="I11" s="50">
        <v>0</v>
      </c>
      <c r="J11" s="50">
        <v>0</v>
      </c>
      <c r="K11" s="51">
        <v>0</v>
      </c>
      <c r="L11" s="48"/>
    </row>
    <row r="12" spans="2:8" ht="12.75">
      <c r="B12" s="55"/>
      <c r="C12" s="56"/>
      <c r="D12" s="55"/>
      <c r="H12" s="56"/>
    </row>
    <row r="13" spans="2:8" ht="12.75">
      <c r="B13" s="55"/>
      <c r="C13" s="56"/>
      <c r="D13" s="55"/>
      <c r="H13" s="56"/>
    </row>
    <row r="14" spans="2:4" ht="12.75">
      <c r="B14" s="55"/>
      <c r="C14" s="56"/>
      <c r="D14" s="55"/>
    </row>
    <row r="15" spans="2:4" ht="12.75">
      <c r="B15" s="56"/>
      <c r="C15" s="56"/>
      <c r="D15" s="56"/>
    </row>
    <row r="16" ht="15">
      <c r="A16" s="4" t="s">
        <v>28</v>
      </c>
    </row>
    <row r="17" ht="13.5" thickBot="1">
      <c r="I17" t="s">
        <v>29</v>
      </c>
    </row>
    <row r="18" spans="1:12" ht="14.25" thickBot="1" thickTop="1">
      <c r="A18" s="15" t="s">
        <v>4</v>
      </c>
      <c r="B18" s="6" t="s">
        <v>30</v>
      </c>
      <c r="C18" s="6" t="s">
        <v>31</v>
      </c>
      <c r="D18" s="6" t="s">
        <v>6</v>
      </c>
      <c r="E18" s="6" t="s">
        <v>7</v>
      </c>
      <c r="F18" s="26" t="s">
        <v>71</v>
      </c>
      <c r="G18" s="8" t="s">
        <v>33</v>
      </c>
      <c r="H18" s="27"/>
      <c r="I18" s="27"/>
      <c r="J18" s="63"/>
      <c r="K18" s="64" t="s">
        <v>527</v>
      </c>
      <c r="L18" s="41"/>
    </row>
    <row r="19" spans="1:11" ht="13.5" thickTop="1">
      <c r="A19" s="13"/>
      <c r="B19" s="14" t="s">
        <v>35</v>
      </c>
      <c r="C19" s="28" t="s">
        <v>36</v>
      </c>
      <c r="D19" s="14"/>
      <c r="E19" s="14" t="s">
        <v>77</v>
      </c>
      <c r="F19" s="14" t="s">
        <v>37</v>
      </c>
      <c r="G19" s="6" t="s">
        <v>38</v>
      </c>
      <c r="H19" s="34" t="s">
        <v>79</v>
      </c>
      <c r="I19" s="34" t="s">
        <v>40</v>
      </c>
      <c r="J19" s="14" t="s">
        <v>80</v>
      </c>
      <c r="K19" s="34" t="s">
        <v>81</v>
      </c>
    </row>
    <row r="20" spans="1:11" ht="13.5" thickBot="1">
      <c r="A20" s="16"/>
      <c r="B20" s="16"/>
      <c r="C20" s="16"/>
      <c r="D20" s="17"/>
      <c r="E20" s="16" t="s">
        <v>42</v>
      </c>
      <c r="F20" s="17" t="s">
        <v>43</v>
      </c>
      <c r="G20" s="29"/>
      <c r="H20" s="17"/>
      <c r="I20" s="36" t="s">
        <v>44</v>
      </c>
      <c r="J20" s="36"/>
      <c r="K20" s="17"/>
    </row>
    <row r="21" spans="1:11" ht="14.25" thickBot="1" thickTop="1">
      <c r="A21" s="30" t="s">
        <v>525</v>
      </c>
      <c r="B21" s="50">
        <v>120109.16</v>
      </c>
      <c r="C21" s="19">
        <v>35630000</v>
      </c>
      <c r="D21" s="19">
        <v>39585296.81</v>
      </c>
      <c r="E21" s="19">
        <v>-3835187.65</v>
      </c>
      <c r="F21" s="19">
        <v>0</v>
      </c>
      <c r="G21" s="19">
        <v>3825236.53</v>
      </c>
      <c r="H21" s="19">
        <v>0</v>
      </c>
      <c r="I21" s="19">
        <v>0</v>
      </c>
      <c r="J21" s="23">
        <v>9951.12</v>
      </c>
      <c r="K21" s="25">
        <v>0</v>
      </c>
    </row>
    <row r="22" spans="1:11" ht="13.5" thickBot="1">
      <c r="A22" s="49" t="s">
        <v>526</v>
      </c>
      <c r="B22" s="50">
        <v>7177488.81</v>
      </c>
      <c r="C22" s="50">
        <v>168518800</v>
      </c>
      <c r="D22" s="50">
        <v>184283267.7</v>
      </c>
      <c r="E22" s="50">
        <v>-8586978.89</v>
      </c>
      <c r="F22" s="50">
        <v>0</v>
      </c>
      <c r="G22" s="50">
        <v>1308906.93</v>
      </c>
      <c r="H22" s="50">
        <v>0</v>
      </c>
      <c r="I22" s="50">
        <v>7192771.96</v>
      </c>
      <c r="J22" s="23">
        <v>85300</v>
      </c>
      <c r="K22" s="25">
        <v>0</v>
      </c>
    </row>
    <row r="23" ht="12.75">
      <c r="A23" s="371"/>
    </row>
    <row r="24" ht="12.75">
      <c r="A24" s="45"/>
    </row>
    <row r="25" ht="12.75">
      <c r="A25" s="45"/>
    </row>
    <row r="28" ht="13.5" thickBot="1">
      <c r="K28" t="s">
        <v>29</v>
      </c>
    </row>
    <row r="29" spans="1:12" ht="14.25" thickBot="1" thickTop="1">
      <c r="A29" s="15" t="s">
        <v>4</v>
      </c>
      <c r="B29" s="15" t="s">
        <v>45</v>
      </c>
      <c r="C29" s="8" t="s">
        <v>46</v>
      </c>
      <c r="D29" s="27"/>
      <c r="E29" s="15" t="s">
        <v>47</v>
      </c>
      <c r="F29" s="33" t="s">
        <v>47</v>
      </c>
      <c r="G29" s="34" t="s">
        <v>48</v>
      </c>
      <c r="H29" s="6" t="s">
        <v>108</v>
      </c>
      <c r="I29" s="34" t="s">
        <v>47</v>
      </c>
      <c r="J29" s="15" t="s">
        <v>50</v>
      </c>
      <c r="K29" s="34" t="s">
        <v>51</v>
      </c>
      <c r="L29" s="44"/>
    </row>
    <row r="30" spans="1:12" ht="13.5" thickTop="1">
      <c r="A30" s="13"/>
      <c r="B30" s="13" t="s">
        <v>52</v>
      </c>
      <c r="C30" s="15" t="s">
        <v>53</v>
      </c>
      <c r="D30" s="15" t="s">
        <v>54</v>
      </c>
      <c r="E30" s="13" t="s">
        <v>90</v>
      </c>
      <c r="F30" s="28" t="s">
        <v>56</v>
      </c>
      <c r="G30" s="35" t="s">
        <v>37</v>
      </c>
      <c r="H30" s="14" t="s">
        <v>92</v>
      </c>
      <c r="I30" s="14" t="s">
        <v>58</v>
      </c>
      <c r="J30" s="13" t="s">
        <v>59</v>
      </c>
      <c r="K30" s="35" t="s">
        <v>60</v>
      </c>
      <c r="L30" s="44"/>
    </row>
    <row r="31" spans="1:12" ht="13.5" thickBot="1">
      <c r="A31" s="16"/>
      <c r="B31" s="16"/>
      <c r="C31" s="16" t="s">
        <v>61</v>
      </c>
      <c r="D31" s="16" t="s">
        <v>62</v>
      </c>
      <c r="E31" s="16" t="s">
        <v>91</v>
      </c>
      <c r="F31" s="16"/>
      <c r="G31" s="36" t="s">
        <v>43</v>
      </c>
      <c r="H31" s="17"/>
      <c r="I31" s="16"/>
      <c r="J31" s="16"/>
      <c r="K31" s="36" t="s">
        <v>63</v>
      </c>
      <c r="L31" s="44"/>
    </row>
    <row r="32" spans="1:13" ht="14.25" thickBot="1" thickTop="1">
      <c r="A32" s="30" t="s">
        <v>525</v>
      </c>
      <c r="B32" s="19">
        <v>0</v>
      </c>
      <c r="C32" s="19">
        <v>0</v>
      </c>
      <c r="D32" s="19">
        <v>0</v>
      </c>
      <c r="E32" s="19">
        <v>0</v>
      </c>
      <c r="F32" s="19">
        <v>36265.2</v>
      </c>
      <c r="G32" s="19">
        <v>0</v>
      </c>
      <c r="H32" s="19">
        <v>0</v>
      </c>
      <c r="I32" s="19">
        <v>0</v>
      </c>
      <c r="J32" s="19">
        <v>71200</v>
      </c>
      <c r="K32" s="21">
        <f>SUM(E32:J32)</f>
        <v>107465.2</v>
      </c>
      <c r="L32" s="42"/>
      <c r="M32" s="48"/>
    </row>
    <row r="33" spans="1:13" ht="13.5" thickBot="1">
      <c r="A33" s="49" t="s">
        <v>526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-7192771.96</v>
      </c>
      <c r="I33" s="50">
        <v>0</v>
      </c>
      <c r="J33" s="50">
        <v>6619.49</v>
      </c>
      <c r="K33" s="51">
        <f>SUM(E33:J33)</f>
        <v>-7186152.47</v>
      </c>
      <c r="L33" s="42"/>
      <c r="M33" s="48"/>
    </row>
    <row r="34" spans="1:13" ht="13.5" thickBot="1">
      <c r="A34" s="52" t="s">
        <v>93</v>
      </c>
      <c r="B34" s="53"/>
      <c r="C34" s="53"/>
      <c r="D34" s="53"/>
      <c r="E34" s="53">
        <f aca="true" t="shared" si="0" ref="E34:K34">SUM(E32:E33)</f>
        <v>0</v>
      </c>
      <c r="F34" s="53">
        <f t="shared" si="0"/>
        <v>36265.2</v>
      </c>
      <c r="G34" s="53">
        <f t="shared" si="0"/>
        <v>0</v>
      </c>
      <c r="H34" s="53">
        <f t="shared" si="0"/>
        <v>-7192771.96</v>
      </c>
      <c r="I34" s="53">
        <f t="shared" si="0"/>
        <v>0</v>
      </c>
      <c r="J34" s="53">
        <f t="shared" si="0"/>
        <v>77819.49</v>
      </c>
      <c r="K34" s="54">
        <f t="shared" si="0"/>
        <v>-7078687.27</v>
      </c>
      <c r="L34" s="42"/>
      <c r="M34" s="48"/>
    </row>
    <row r="35" ht="13.5" thickTop="1"/>
    <row r="69" ht="18" customHeight="1"/>
    <row r="83" ht="12.75" customHeight="1"/>
    <row r="84" ht="12.75" customHeight="1"/>
    <row r="85" ht="12.75" customHeight="1"/>
    <row r="86" ht="12.75" customHeight="1"/>
    <row r="87" ht="14.25" customHeight="1"/>
    <row r="88" ht="13.5" customHeight="1"/>
    <row r="89" ht="12.75" customHeight="1"/>
    <row r="90" ht="13.5" customHeight="1"/>
    <row r="91" ht="12.75" customHeight="1"/>
    <row r="95" ht="14.25" customHeight="1"/>
    <row r="96" ht="13.5" customHeight="1"/>
  </sheetData>
  <printOptions/>
  <pageMargins left="0.5905511811023623" right="0.1968503937007874" top="0.984251968503937" bottom="0.5905511811023623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2" sqref="A2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2.25390625" style="0" customWidth="1"/>
    <col min="4" max="4" width="11.875" style="0" customWidth="1"/>
    <col min="5" max="5" width="11.625" style="0" customWidth="1"/>
    <col min="6" max="6" width="9.25390625" style="0" customWidth="1"/>
    <col min="7" max="8" width="10.25390625" style="0" customWidth="1"/>
    <col min="9" max="9" width="9.00390625" style="0" customWidth="1"/>
    <col min="10" max="10" width="11.625" style="0" customWidth="1"/>
    <col min="11" max="11" width="11.75390625" style="0" customWidth="1"/>
    <col min="12" max="12" width="8.625" style="0" customWidth="1"/>
  </cols>
  <sheetData>
    <row r="1" spans="1:4" ht="20.25">
      <c r="A1" s="372" t="s">
        <v>528</v>
      </c>
      <c r="B1" s="4"/>
      <c r="C1" s="4"/>
      <c r="D1" s="346"/>
    </row>
    <row r="3" spans="1:11" ht="18.75">
      <c r="A3" s="373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5"/>
    </row>
    <row r="4" spans="1:11" ht="13.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1" ht="18.75">
      <c r="A5" s="373" t="s">
        <v>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ht="13.5" thickBot="1">
      <c r="J6" s="376" t="s">
        <v>29</v>
      </c>
    </row>
    <row r="7" spans="1:12" ht="14.25" thickBot="1" thickTop="1">
      <c r="A7" s="377" t="s">
        <v>4</v>
      </c>
      <c r="B7" s="378" t="s">
        <v>5</v>
      </c>
      <c r="C7" s="378" t="s">
        <v>6</v>
      </c>
      <c r="D7" s="379" t="s">
        <v>483</v>
      </c>
      <c r="E7" s="380" t="s">
        <v>8</v>
      </c>
      <c r="F7" s="381" t="s">
        <v>9</v>
      </c>
      <c r="G7" s="382"/>
      <c r="H7" s="383" t="s">
        <v>10</v>
      </c>
      <c r="I7" s="486" t="s">
        <v>529</v>
      </c>
      <c r="J7" s="487"/>
      <c r="K7" s="384"/>
      <c r="L7" s="385"/>
    </row>
    <row r="8" spans="1:12" ht="13.5" thickTop="1">
      <c r="A8" s="386"/>
      <c r="B8" s="386"/>
      <c r="C8" s="386"/>
      <c r="D8" s="387" t="s">
        <v>13</v>
      </c>
      <c r="E8" s="388" t="s">
        <v>14</v>
      </c>
      <c r="F8" s="378" t="s">
        <v>15</v>
      </c>
      <c r="G8" s="389" t="s">
        <v>15</v>
      </c>
      <c r="H8" s="389" t="s">
        <v>16</v>
      </c>
      <c r="I8" s="389" t="s">
        <v>103</v>
      </c>
      <c r="J8" s="379" t="s">
        <v>18</v>
      </c>
      <c r="K8" s="390"/>
      <c r="L8" s="385"/>
    </row>
    <row r="9" spans="1:12" ht="13.5" thickBot="1">
      <c r="A9" s="391"/>
      <c r="B9" s="391"/>
      <c r="C9" s="391"/>
      <c r="D9" s="392" t="s">
        <v>75</v>
      </c>
      <c r="E9" s="392">
        <v>2006</v>
      </c>
      <c r="F9" s="392" t="s">
        <v>21</v>
      </c>
      <c r="G9" s="393" t="s">
        <v>22</v>
      </c>
      <c r="H9" s="393" t="s">
        <v>484</v>
      </c>
      <c r="I9" s="393">
        <v>2006</v>
      </c>
      <c r="J9" s="393" t="s">
        <v>24</v>
      </c>
      <c r="K9" s="390"/>
      <c r="L9" s="385"/>
    </row>
    <row r="10" spans="1:12" ht="14.25" thickBot="1" thickTop="1">
      <c r="A10" s="394" t="s">
        <v>530</v>
      </c>
      <c r="B10" s="395">
        <v>84091361.85</v>
      </c>
      <c r="C10" s="395">
        <v>81415462.65</v>
      </c>
      <c r="D10" s="395">
        <v>2277259.2</v>
      </c>
      <c r="E10" s="395">
        <v>0</v>
      </c>
      <c r="F10" s="395">
        <v>128000</v>
      </c>
      <c r="G10" s="395">
        <v>32328.98</v>
      </c>
      <c r="H10" s="395">
        <v>1907328.84</v>
      </c>
      <c r="I10" s="395">
        <v>0</v>
      </c>
      <c r="J10" s="396">
        <v>209601.38</v>
      </c>
      <c r="K10" s="397"/>
      <c r="L10" s="385"/>
    </row>
    <row r="11" spans="1:12" ht="13.5" thickBot="1">
      <c r="A11" s="398" t="s">
        <v>531</v>
      </c>
      <c r="B11" s="399">
        <v>11137609.37</v>
      </c>
      <c r="C11" s="399">
        <v>10656571.13</v>
      </c>
      <c r="D11" s="399">
        <v>364878.24</v>
      </c>
      <c r="E11" s="399">
        <v>0</v>
      </c>
      <c r="F11" s="400">
        <v>291902.6</v>
      </c>
      <c r="G11" s="400">
        <v>72975.64</v>
      </c>
      <c r="H11" s="400">
        <v>0</v>
      </c>
      <c r="I11" s="399">
        <v>0</v>
      </c>
      <c r="J11" s="401">
        <v>0</v>
      </c>
      <c r="K11" s="402"/>
      <c r="L11" s="385"/>
    </row>
    <row r="12" spans="1:12" ht="13.5" thickTop="1">
      <c r="A12" s="403"/>
      <c r="B12" s="385"/>
      <c r="C12" s="385"/>
      <c r="D12" s="404"/>
      <c r="E12" s="405"/>
      <c r="F12" s="404"/>
      <c r="G12" s="404"/>
      <c r="H12" s="385"/>
      <c r="I12" s="385"/>
      <c r="J12" s="385"/>
      <c r="K12" s="385"/>
      <c r="L12" s="385"/>
    </row>
    <row r="13" spans="1:12" ht="12.75">
      <c r="A13" s="403"/>
      <c r="B13" s="385"/>
      <c r="C13" s="404"/>
      <c r="D13" s="385"/>
      <c r="E13" s="404"/>
      <c r="F13" s="397"/>
      <c r="G13" s="404"/>
      <c r="H13" s="385"/>
      <c r="I13" s="385"/>
      <c r="J13" s="385"/>
      <c r="K13" s="385"/>
      <c r="L13" s="385"/>
    </row>
    <row r="14" spans="1:12" ht="15.75">
      <c r="A14" s="373" t="s">
        <v>28</v>
      </c>
      <c r="B14" s="385"/>
      <c r="C14" s="385"/>
      <c r="D14" s="385"/>
      <c r="E14" s="404"/>
      <c r="F14" s="385"/>
      <c r="G14" s="404"/>
      <c r="H14" s="385"/>
      <c r="I14" s="385"/>
      <c r="J14" s="385"/>
      <c r="K14" s="385"/>
      <c r="L14" s="385"/>
    </row>
    <row r="15" spans="1:12" ht="13.5" thickBot="1">
      <c r="A15" s="385"/>
      <c r="B15" s="385"/>
      <c r="C15" s="385"/>
      <c r="D15" s="385"/>
      <c r="E15" s="385"/>
      <c r="F15" s="385"/>
      <c r="G15" s="385"/>
      <c r="H15" s="385"/>
      <c r="I15" s="385"/>
      <c r="K15" s="385"/>
      <c r="L15" s="406" t="s">
        <v>3</v>
      </c>
    </row>
    <row r="16" spans="1:12" ht="14.25" thickBot="1" thickTop="1">
      <c r="A16" s="377" t="s">
        <v>4</v>
      </c>
      <c r="B16" s="378" t="s">
        <v>30</v>
      </c>
      <c r="C16" s="378" t="s">
        <v>31</v>
      </c>
      <c r="D16" s="378" t="s">
        <v>6</v>
      </c>
      <c r="E16" s="378" t="s">
        <v>7</v>
      </c>
      <c r="F16" s="378" t="s">
        <v>32</v>
      </c>
      <c r="G16" s="407" t="s">
        <v>33</v>
      </c>
      <c r="H16" s="407"/>
      <c r="I16" s="407"/>
      <c r="J16" s="382"/>
      <c r="K16" s="408" t="s">
        <v>34</v>
      </c>
      <c r="L16" s="382"/>
    </row>
    <row r="17" spans="1:12" ht="13.5" thickTop="1">
      <c r="A17" s="386"/>
      <c r="B17" s="387" t="s">
        <v>35</v>
      </c>
      <c r="C17" s="409" t="s">
        <v>36</v>
      </c>
      <c r="D17" s="387"/>
      <c r="E17" s="387" t="s">
        <v>77</v>
      </c>
      <c r="F17" s="409" t="s">
        <v>37</v>
      </c>
      <c r="G17" s="410" t="s">
        <v>38</v>
      </c>
      <c r="H17" s="383" t="s">
        <v>39</v>
      </c>
      <c r="I17" s="410" t="s">
        <v>40</v>
      </c>
      <c r="J17" s="378" t="s">
        <v>347</v>
      </c>
      <c r="K17" s="387" t="s">
        <v>41</v>
      </c>
      <c r="L17" s="377" t="s">
        <v>18</v>
      </c>
    </row>
    <row r="18" spans="1:12" ht="13.5" thickBot="1">
      <c r="A18" s="391"/>
      <c r="B18" s="391"/>
      <c r="C18" s="391"/>
      <c r="D18" s="392"/>
      <c r="E18" s="393" t="s">
        <v>42</v>
      </c>
      <c r="F18" s="392" t="s">
        <v>43</v>
      </c>
      <c r="G18" s="411"/>
      <c r="H18" s="412"/>
      <c r="I18" s="413" t="s">
        <v>44</v>
      </c>
      <c r="J18" s="392" t="s">
        <v>532</v>
      </c>
      <c r="K18" s="392">
        <v>2006</v>
      </c>
      <c r="L18" s="392" t="s">
        <v>24</v>
      </c>
    </row>
    <row r="19" spans="1:12" ht="14.25" thickBot="1" thickTop="1">
      <c r="A19" s="394" t="s">
        <v>530</v>
      </c>
      <c r="B19" s="395">
        <v>3413575.45</v>
      </c>
      <c r="C19" s="395">
        <v>3640000</v>
      </c>
      <c r="D19" s="395">
        <v>9105904.29</v>
      </c>
      <c r="E19" s="395">
        <v>-2052328.84</v>
      </c>
      <c r="F19" s="395">
        <v>0</v>
      </c>
      <c r="G19" s="414">
        <v>1907328.84</v>
      </c>
      <c r="H19" s="395">
        <v>0</v>
      </c>
      <c r="I19" s="395">
        <v>0</v>
      </c>
      <c r="J19" s="395">
        <v>145000</v>
      </c>
      <c r="K19" s="395">
        <v>0</v>
      </c>
      <c r="L19" s="396">
        <v>0</v>
      </c>
    </row>
    <row r="20" spans="1:12" ht="13.5" thickBot="1">
      <c r="A20" s="415" t="s">
        <v>531</v>
      </c>
      <c r="B20" s="400">
        <v>24522300.05</v>
      </c>
      <c r="C20" s="400">
        <v>67647000</v>
      </c>
      <c r="D20" s="400">
        <v>91442093.13</v>
      </c>
      <c r="E20" s="400">
        <f>SUM(B20+C20-D20)</f>
        <v>727206.9200000018</v>
      </c>
      <c r="F20" s="400">
        <v>0</v>
      </c>
      <c r="G20" s="400">
        <v>0</v>
      </c>
      <c r="H20" s="400">
        <v>0</v>
      </c>
      <c r="I20" s="400">
        <v>0</v>
      </c>
      <c r="J20" s="400">
        <v>0</v>
      </c>
      <c r="K20" s="400">
        <v>0</v>
      </c>
      <c r="L20" s="401">
        <v>0</v>
      </c>
    </row>
    <row r="21" spans="1:13" ht="13.5" thickTop="1">
      <c r="A21" s="416"/>
      <c r="B21" s="417"/>
      <c r="C21" s="414"/>
      <c r="D21" s="414"/>
      <c r="E21" s="414"/>
      <c r="F21" s="417"/>
      <c r="H21" s="417"/>
      <c r="I21" s="414"/>
      <c r="J21" s="418"/>
      <c r="K21" s="417"/>
      <c r="L21" s="417"/>
      <c r="M21" s="419"/>
    </row>
    <row r="22" spans="1:12" ht="12.75">
      <c r="A22" s="403"/>
      <c r="B22" s="385"/>
      <c r="C22" s="404"/>
      <c r="D22" s="404"/>
      <c r="E22" s="404"/>
      <c r="F22" s="385"/>
      <c r="G22" s="404"/>
      <c r="H22" s="385"/>
      <c r="I22" s="385"/>
      <c r="J22" s="385"/>
      <c r="K22" s="385"/>
      <c r="L22" s="385"/>
    </row>
    <row r="23" spans="1:12" ht="13.5" thickBot="1">
      <c r="A23" s="385"/>
      <c r="B23" s="385"/>
      <c r="C23" s="385"/>
      <c r="D23" s="385"/>
      <c r="E23" s="385"/>
      <c r="F23" s="385"/>
      <c r="G23" s="385"/>
      <c r="H23" s="385"/>
      <c r="I23" s="385"/>
      <c r="K23" s="406" t="s">
        <v>3</v>
      </c>
      <c r="L23" s="385"/>
    </row>
    <row r="24" spans="1:13" ht="14.25" thickBot="1" thickTop="1">
      <c r="A24" s="377" t="s">
        <v>4</v>
      </c>
      <c r="B24" s="377" t="s">
        <v>45</v>
      </c>
      <c r="C24" s="408" t="s">
        <v>46</v>
      </c>
      <c r="D24" s="382"/>
      <c r="E24" s="379" t="s">
        <v>47</v>
      </c>
      <c r="F24" s="420" t="s">
        <v>47</v>
      </c>
      <c r="G24" s="377" t="s">
        <v>512</v>
      </c>
      <c r="H24" s="379" t="s">
        <v>108</v>
      </c>
      <c r="I24" s="379" t="s">
        <v>47</v>
      </c>
      <c r="J24" s="379" t="s">
        <v>50</v>
      </c>
      <c r="K24" s="379" t="s">
        <v>51</v>
      </c>
      <c r="L24" s="421"/>
      <c r="M24" s="41"/>
    </row>
    <row r="25" spans="1:13" ht="13.5" thickTop="1">
      <c r="A25" s="386"/>
      <c r="B25" s="386" t="s">
        <v>52</v>
      </c>
      <c r="C25" s="377" t="s">
        <v>53</v>
      </c>
      <c r="D25" s="377" t="s">
        <v>54</v>
      </c>
      <c r="E25" s="409" t="s">
        <v>90</v>
      </c>
      <c r="F25" s="422" t="s">
        <v>514</v>
      </c>
      <c r="G25" s="386" t="s">
        <v>37</v>
      </c>
      <c r="H25" s="409" t="s">
        <v>455</v>
      </c>
      <c r="I25" s="409" t="s">
        <v>109</v>
      </c>
      <c r="J25" s="387" t="s">
        <v>59</v>
      </c>
      <c r="K25" s="409" t="s">
        <v>515</v>
      </c>
      <c r="L25" s="421"/>
      <c r="M25" s="41"/>
    </row>
    <row r="26" spans="1:13" ht="13.5" thickBot="1">
      <c r="A26" s="391"/>
      <c r="B26" s="391"/>
      <c r="C26" s="391" t="s">
        <v>61</v>
      </c>
      <c r="D26" s="391" t="s">
        <v>62</v>
      </c>
      <c r="E26" s="393" t="s">
        <v>517</v>
      </c>
      <c r="F26" s="391"/>
      <c r="G26" s="391" t="s">
        <v>43</v>
      </c>
      <c r="H26" s="392"/>
      <c r="I26" s="392" t="s">
        <v>112</v>
      </c>
      <c r="J26" s="391"/>
      <c r="K26" s="393" t="s">
        <v>518</v>
      </c>
      <c r="L26" s="421"/>
      <c r="M26" s="41"/>
    </row>
    <row r="27" spans="1:13" ht="14.25" thickBot="1" thickTop="1">
      <c r="A27" s="423" t="s">
        <v>530</v>
      </c>
      <c r="B27" s="424">
        <v>0</v>
      </c>
      <c r="C27" s="424">
        <v>0</v>
      </c>
      <c r="D27" s="424">
        <v>0</v>
      </c>
      <c r="E27" s="424">
        <v>0</v>
      </c>
      <c r="F27" s="424">
        <v>0</v>
      </c>
      <c r="G27" s="424">
        <v>0</v>
      </c>
      <c r="H27" s="424">
        <v>0</v>
      </c>
      <c r="I27" s="424">
        <v>0</v>
      </c>
      <c r="J27" s="424">
        <v>0</v>
      </c>
      <c r="K27" s="396">
        <v>0</v>
      </c>
      <c r="L27" s="402"/>
      <c r="M27" s="42"/>
    </row>
    <row r="28" spans="1:13" ht="13.5" thickBot="1">
      <c r="A28" s="423" t="s">
        <v>531</v>
      </c>
      <c r="B28" s="424">
        <v>727206.92</v>
      </c>
      <c r="C28" s="424">
        <v>0</v>
      </c>
      <c r="D28" s="424">
        <v>0</v>
      </c>
      <c r="E28" s="404">
        <v>1273960.83</v>
      </c>
      <c r="F28" s="424">
        <v>0</v>
      </c>
      <c r="G28" s="424">
        <v>0</v>
      </c>
      <c r="H28" s="424">
        <v>0</v>
      </c>
      <c r="I28" s="424">
        <v>0</v>
      </c>
      <c r="J28" s="425">
        <v>1433.6</v>
      </c>
      <c r="K28" s="426">
        <f>SUM(E28:J28)</f>
        <v>1275394.4300000002</v>
      </c>
      <c r="L28" s="402"/>
      <c r="M28" s="42"/>
    </row>
    <row r="29" spans="1:12" ht="13.5" thickBot="1">
      <c r="A29" s="427" t="s">
        <v>533</v>
      </c>
      <c r="B29" s="400">
        <f>SUM(B27:B28)</f>
        <v>727206.92</v>
      </c>
      <c r="C29" s="400">
        <f>SUM(C27:C28)</f>
        <v>0</v>
      </c>
      <c r="D29" s="400">
        <f>SUM(D27:D28)</f>
        <v>0</v>
      </c>
      <c r="E29" s="400">
        <f>SUM(E27:E28)</f>
        <v>1273960.83</v>
      </c>
      <c r="F29" s="400">
        <f>SUM(F27:F28)</f>
        <v>0</v>
      </c>
      <c r="G29" s="400">
        <v>0</v>
      </c>
      <c r="H29" s="400">
        <f>SUM(H27:H28)</f>
        <v>0</v>
      </c>
      <c r="I29" s="400">
        <f>SUM(I27:I28)</f>
        <v>0</v>
      </c>
      <c r="J29" s="400">
        <f>SUM(J27:J28)</f>
        <v>1433.6</v>
      </c>
      <c r="K29" s="401">
        <f>SUM(K27:K28)</f>
        <v>1275394.4300000002</v>
      </c>
      <c r="L29" s="385"/>
    </row>
    <row r="30" spans="1:12" ht="13.5" thickTop="1">
      <c r="A30" s="403"/>
      <c r="B30" s="385"/>
      <c r="C30" s="385"/>
      <c r="D30" s="385"/>
      <c r="E30" s="404"/>
      <c r="F30" s="385"/>
      <c r="G30" s="385"/>
      <c r="H30" s="385"/>
      <c r="I30" s="404"/>
      <c r="J30" s="404"/>
      <c r="K30" s="404"/>
      <c r="L30" s="385"/>
    </row>
    <row r="31" spans="1:12" ht="60.75">
      <c r="A31" s="55"/>
      <c r="G31" s="428"/>
      <c r="I31" s="56"/>
      <c r="J31" s="56"/>
      <c r="L31" s="429"/>
    </row>
    <row r="32" spans="10:12" ht="22.5">
      <c r="J32" s="430"/>
      <c r="L32" s="431"/>
    </row>
    <row r="33" spans="10:12" ht="22.5">
      <c r="J33" s="432"/>
      <c r="L33" s="431"/>
    </row>
    <row r="34" ht="22.5">
      <c r="L34" s="431"/>
    </row>
    <row r="35" ht="22.5">
      <c r="L35" s="431"/>
    </row>
    <row r="36" ht="22.5">
      <c r="L36" s="431"/>
    </row>
    <row r="37" ht="22.5">
      <c r="L37" s="431"/>
    </row>
    <row r="38" ht="22.5">
      <c r="L38" s="431"/>
    </row>
    <row r="39" ht="22.5">
      <c r="L39" s="431"/>
    </row>
    <row r="40" ht="22.5">
      <c r="L40" s="431"/>
    </row>
    <row r="41" ht="22.5">
      <c r="L41" s="431"/>
    </row>
    <row r="42" ht="60.75">
      <c r="L42" s="429"/>
    </row>
    <row r="43" ht="22.5">
      <c r="L43" s="431"/>
    </row>
    <row r="44" ht="22.5">
      <c r="L44" s="431"/>
    </row>
    <row r="45" ht="22.5">
      <c r="L45" s="431"/>
    </row>
    <row r="46" ht="22.5">
      <c r="L46" s="431"/>
    </row>
  </sheetData>
  <mergeCells count="1">
    <mergeCell ref="I7:J7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3" sqref="A3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3.625" style="0" customWidth="1"/>
    <col min="12" max="12" width="12.125" style="0" customWidth="1"/>
  </cols>
  <sheetData>
    <row r="1" spans="1:3" s="372" customFormat="1" ht="18">
      <c r="A1" s="1" t="s">
        <v>534</v>
      </c>
      <c r="B1" s="1"/>
      <c r="C1" s="1"/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0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27"/>
      <c r="H7" s="63"/>
      <c r="I7" s="6" t="s">
        <v>10</v>
      </c>
      <c r="J7" s="15" t="s">
        <v>12</v>
      </c>
    </row>
    <row r="8" spans="1:10" ht="13.5" thickTop="1">
      <c r="A8" s="13"/>
      <c r="B8" s="13"/>
      <c r="C8" s="13"/>
      <c r="D8" s="14" t="s">
        <v>13</v>
      </c>
      <c r="E8" s="14" t="s">
        <v>14</v>
      </c>
      <c r="F8" s="6" t="s">
        <v>15</v>
      </c>
      <c r="G8" s="6" t="s">
        <v>15</v>
      </c>
      <c r="H8" s="14" t="s">
        <v>54</v>
      </c>
      <c r="I8" s="14" t="s">
        <v>16</v>
      </c>
      <c r="J8" s="14" t="s">
        <v>103</v>
      </c>
    </row>
    <row r="9" spans="1:10" ht="13.5" thickBot="1">
      <c r="A9" s="16"/>
      <c r="B9" s="16"/>
      <c r="C9" s="16"/>
      <c r="D9" s="17" t="s">
        <v>20</v>
      </c>
      <c r="E9" s="17">
        <v>2005</v>
      </c>
      <c r="F9" s="17" t="s">
        <v>21</v>
      </c>
      <c r="G9" s="17" t="s">
        <v>22</v>
      </c>
      <c r="H9" s="17" t="s">
        <v>62</v>
      </c>
      <c r="I9" s="17" t="s">
        <v>23</v>
      </c>
      <c r="J9" s="17">
        <v>2006</v>
      </c>
    </row>
    <row r="10" spans="1:10" ht="15" customHeight="1" thickBot="1" thickTop="1">
      <c r="A10" s="30" t="s">
        <v>535</v>
      </c>
      <c r="B10" s="433"/>
      <c r="C10" s="433"/>
      <c r="D10" s="433"/>
      <c r="E10" s="433"/>
      <c r="F10" s="433"/>
      <c r="G10" s="433"/>
      <c r="H10" s="433"/>
      <c r="I10" s="433"/>
      <c r="J10" s="434"/>
    </row>
    <row r="14" ht="15">
      <c r="A14" s="4" t="s">
        <v>28</v>
      </c>
    </row>
    <row r="15" ht="13.5" thickBot="1">
      <c r="I15" t="s">
        <v>3</v>
      </c>
    </row>
    <row r="16" spans="1:11" ht="14.25" thickBot="1" thickTop="1">
      <c r="A16" s="15" t="s">
        <v>4</v>
      </c>
      <c r="B16" s="6" t="s">
        <v>30</v>
      </c>
      <c r="C16" s="6" t="s">
        <v>31</v>
      </c>
      <c r="D16" s="6" t="s">
        <v>6</v>
      </c>
      <c r="E16" s="6" t="s">
        <v>7</v>
      </c>
      <c r="F16" s="26" t="s">
        <v>32</v>
      </c>
      <c r="G16" s="8" t="s">
        <v>33</v>
      </c>
      <c r="H16" s="27"/>
      <c r="I16" s="27"/>
      <c r="J16" s="27"/>
      <c r="K16" s="15" t="s">
        <v>12</v>
      </c>
    </row>
    <row r="17" spans="1:11" ht="13.5" thickTop="1">
      <c r="A17" s="13"/>
      <c r="B17" s="14" t="s">
        <v>35</v>
      </c>
      <c r="C17" s="28" t="s">
        <v>36</v>
      </c>
      <c r="D17" s="14"/>
      <c r="E17" s="14" t="s">
        <v>77</v>
      </c>
      <c r="F17" s="14" t="s">
        <v>37</v>
      </c>
      <c r="G17" s="6" t="s">
        <v>38</v>
      </c>
      <c r="H17" s="6" t="s">
        <v>39</v>
      </c>
      <c r="I17" s="6" t="s">
        <v>40</v>
      </c>
      <c r="J17" s="14" t="s">
        <v>536</v>
      </c>
      <c r="K17" s="35" t="s">
        <v>103</v>
      </c>
    </row>
    <row r="18" spans="1:11" ht="13.5" thickBot="1">
      <c r="A18" s="16"/>
      <c r="B18" s="16"/>
      <c r="C18" s="16"/>
      <c r="D18" s="17"/>
      <c r="E18" s="16" t="s">
        <v>42</v>
      </c>
      <c r="F18" s="17" t="s">
        <v>43</v>
      </c>
      <c r="G18" s="29"/>
      <c r="H18" s="17"/>
      <c r="I18" s="17" t="s">
        <v>537</v>
      </c>
      <c r="J18" s="17" t="s">
        <v>348</v>
      </c>
      <c r="K18" s="17">
        <v>2006</v>
      </c>
    </row>
    <row r="19" spans="1:11" ht="15" customHeight="1" thickBot="1" thickTop="1">
      <c r="A19" s="30" t="s">
        <v>535</v>
      </c>
      <c r="B19" s="433"/>
      <c r="C19" s="433"/>
      <c r="D19" s="433"/>
      <c r="E19" s="433"/>
      <c r="F19" s="433"/>
      <c r="G19" s="433"/>
      <c r="H19" s="433"/>
      <c r="I19" s="433"/>
      <c r="J19" s="435"/>
      <c r="K19" s="436"/>
    </row>
    <row r="22" ht="13.5" thickBot="1">
      <c r="K22" t="s">
        <v>538</v>
      </c>
    </row>
    <row r="23" spans="1:12" ht="14.25" thickBot="1" thickTop="1">
      <c r="A23" s="15" t="s">
        <v>4</v>
      </c>
      <c r="B23" s="15" t="s">
        <v>45</v>
      </c>
      <c r="C23" s="8" t="s">
        <v>46</v>
      </c>
      <c r="D23" s="27"/>
      <c r="E23" s="15" t="s">
        <v>47</v>
      </c>
      <c r="F23" s="33" t="s">
        <v>47</v>
      </c>
      <c r="G23" s="34" t="s">
        <v>48</v>
      </c>
      <c r="H23" s="6" t="s">
        <v>108</v>
      </c>
      <c r="I23" s="34" t="s">
        <v>539</v>
      </c>
      <c r="J23" s="15" t="s">
        <v>50</v>
      </c>
      <c r="K23" s="437" t="s">
        <v>51</v>
      </c>
      <c r="L23" s="40"/>
    </row>
    <row r="24" spans="1:12" ht="13.5" thickTop="1">
      <c r="A24" s="13"/>
      <c r="B24" s="13" t="s">
        <v>52</v>
      </c>
      <c r="C24" s="15" t="s">
        <v>53</v>
      </c>
      <c r="D24" s="15" t="s">
        <v>54</v>
      </c>
      <c r="E24" s="13" t="s">
        <v>457</v>
      </c>
      <c r="F24" s="28" t="s">
        <v>56</v>
      </c>
      <c r="G24" s="35" t="s">
        <v>540</v>
      </c>
      <c r="H24" s="14" t="s">
        <v>92</v>
      </c>
      <c r="I24" s="35" t="s">
        <v>541</v>
      </c>
      <c r="J24" s="13" t="s">
        <v>59</v>
      </c>
      <c r="K24" s="40" t="s">
        <v>60</v>
      </c>
      <c r="L24" s="40"/>
    </row>
    <row r="25" spans="1:12" ht="13.5" thickBot="1">
      <c r="A25" s="16"/>
      <c r="B25" s="16"/>
      <c r="C25" s="16" t="s">
        <v>61</v>
      </c>
      <c r="D25" s="16" t="s">
        <v>62</v>
      </c>
      <c r="E25" s="16"/>
      <c r="F25" s="16"/>
      <c r="G25" s="36" t="s">
        <v>542</v>
      </c>
      <c r="H25" s="17"/>
      <c r="I25" s="16"/>
      <c r="J25" s="16"/>
      <c r="K25" s="438" t="s">
        <v>63</v>
      </c>
      <c r="L25" s="40"/>
    </row>
    <row r="26" spans="1:12" ht="15" customHeight="1" thickBot="1" thickTop="1">
      <c r="A26" s="30" t="s">
        <v>535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9"/>
      <c r="L26" s="320"/>
    </row>
    <row r="29" ht="12.75">
      <c r="A29" t="s">
        <v>543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2007-04-12T11:45:34Z</cp:lastPrinted>
  <dcterms:created xsi:type="dcterms:W3CDTF">2007-04-12T09:25:38Z</dcterms:created>
  <dcterms:modified xsi:type="dcterms:W3CDTF">2007-05-29T08:28:46Z</dcterms:modified>
  <cp:category/>
  <cp:version/>
  <cp:contentType/>
  <cp:contentStatus/>
</cp:coreProperties>
</file>