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20" windowHeight="9090" activeTab="0"/>
  </bookViews>
  <sheets>
    <sheet name="kap. 01" sheetId="1" r:id="rId1"/>
    <sheet name="kap. 02" sheetId="2" r:id="rId2"/>
    <sheet name="kap. 03" sheetId="3" r:id="rId3"/>
    <sheet name="kap. 04" sheetId="4" r:id="rId4"/>
    <sheet name="kap. 05" sheetId="5" r:id="rId5"/>
    <sheet name="kap. 06" sheetId="6" r:id="rId6"/>
    <sheet name="kap. 07" sheetId="7" r:id="rId7"/>
    <sheet name="kap. 08" sheetId="8" r:id="rId8"/>
    <sheet name="kap. 09" sheetId="9" r:id="rId9"/>
  </sheets>
  <definedNames/>
  <calcPr fullCalcOnLoad="1"/>
</workbook>
</file>

<file path=xl/sharedStrings.xml><?xml version="1.0" encoding="utf-8"?>
<sst xmlns="http://schemas.openxmlformats.org/spreadsheetml/2006/main" count="3059" uniqueCount="1892">
  <si>
    <t>Branická - odstavné parkoviště</t>
  </si>
  <si>
    <t>8500</t>
  </si>
  <si>
    <t>Soubor st. příjezd.a propoj. rampy Barrand.mostu</t>
  </si>
  <si>
    <t>8565</t>
  </si>
  <si>
    <t>Rek. Liberecká z centra</t>
  </si>
  <si>
    <t>8605</t>
  </si>
  <si>
    <t>Liberecká (Kbelská-Vysočanská do centra)</t>
  </si>
  <si>
    <t>8606</t>
  </si>
  <si>
    <t>Liberecká (Davídkova-rampa Levínská z centra)</t>
  </si>
  <si>
    <t>8607</t>
  </si>
  <si>
    <t>Rozvadovská spojka (Řevnická-hranice Prahy z centr</t>
  </si>
  <si>
    <t>8654</t>
  </si>
  <si>
    <t>Bečovská</t>
  </si>
  <si>
    <t>8655</t>
  </si>
  <si>
    <t>Rek. Hlavní řídící ústředny</t>
  </si>
  <si>
    <t>8656</t>
  </si>
  <si>
    <t>Rek. ul. Anglické</t>
  </si>
  <si>
    <t>8897</t>
  </si>
  <si>
    <t>Zařízení na měření rychlosti vozidel</t>
  </si>
  <si>
    <t>8898</t>
  </si>
  <si>
    <t>Rek. Liberecká (Cínovecká - Vysočanská)</t>
  </si>
  <si>
    <t>8899</t>
  </si>
  <si>
    <t>Rek. Novopacká (Chlumecká - hranice Prahy)</t>
  </si>
  <si>
    <t>8900</t>
  </si>
  <si>
    <t>Rek. Kbelská (Mladoboleslavská - sjezd Prosek)</t>
  </si>
  <si>
    <t>8901</t>
  </si>
  <si>
    <t>Rek. povrchu V Holešovičkách</t>
  </si>
  <si>
    <t>8902</t>
  </si>
  <si>
    <t>Rozšíř. komunik. Karlovarská vč.SSZ</t>
  </si>
  <si>
    <t>8937</t>
  </si>
  <si>
    <t>Hnězdenská - parkovací stání</t>
  </si>
  <si>
    <t>8944</t>
  </si>
  <si>
    <t>Rek. Cínovecká do centra</t>
  </si>
  <si>
    <t>TSK celkem :</t>
  </si>
  <si>
    <t>0027</t>
  </si>
  <si>
    <t>Štěrboholská radiála 2.st.</t>
  </si>
  <si>
    <t>0051</t>
  </si>
  <si>
    <t>Protihluková opatření na dokonč.stavbách</t>
  </si>
  <si>
    <t>0053</t>
  </si>
  <si>
    <t>Vysočanská radiála</t>
  </si>
  <si>
    <t>0065</t>
  </si>
  <si>
    <t>Strahovský tunel 2.st.</t>
  </si>
  <si>
    <t>0075</t>
  </si>
  <si>
    <t>Zlíchov - Radlická</t>
  </si>
  <si>
    <t>0079</t>
  </si>
  <si>
    <t>MO Špejchar - Pelc/Tyrolka</t>
  </si>
  <si>
    <t>0080</t>
  </si>
  <si>
    <t>MO Prašný Most - Špejchar</t>
  </si>
  <si>
    <t>0081</t>
  </si>
  <si>
    <t>MO Pelc/Tyrolka - Balabenka</t>
  </si>
  <si>
    <t>0094</t>
  </si>
  <si>
    <t>Balabenka-Štěrboholská radiála</t>
  </si>
  <si>
    <t>0211</t>
  </si>
  <si>
    <t>Lipnická-Ocelkova</t>
  </si>
  <si>
    <t>0212</t>
  </si>
  <si>
    <t>MÚK Bystrá - I/10</t>
  </si>
  <si>
    <t>4328</t>
  </si>
  <si>
    <t>Komunikace Rajská zahrada - ČD</t>
  </si>
  <si>
    <t>4663</t>
  </si>
  <si>
    <t>MÚK PPO - Liberecká</t>
  </si>
  <si>
    <t>4664</t>
  </si>
  <si>
    <t>MÚK PPO-Beranových</t>
  </si>
  <si>
    <t>7552</t>
  </si>
  <si>
    <t>Budovatelská - Mladoboleslavská</t>
  </si>
  <si>
    <t>7553</t>
  </si>
  <si>
    <t>Břevnovská radiála</t>
  </si>
  <si>
    <t>7554</t>
  </si>
  <si>
    <t>Chodovská radiála - zkapacitnění</t>
  </si>
  <si>
    <t>7555</t>
  </si>
  <si>
    <t>Dofakturace pro kap. 0321</t>
  </si>
  <si>
    <t>7556</t>
  </si>
  <si>
    <t>IP pro dopravní stavby</t>
  </si>
  <si>
    <t>7557</t>
  </si>
  <si>
    <t>Rozšíření vozovky Ankarská</t>
  </si>
  <si>
    <t>7558</t>
  </si>
  <si>
    <t>Tűrkova II.</t>
  </si>
  <si>
    <t>8312</t>
  </si>
  <si>
    <t>Křižovatka Archivní-Türkova</t>
  </si>
  <si>
    <t>8313</t>
  </si>
  <si>
    <t>Libeňská spojka</t>
  </si>
  <si>
    <t>8559</t>
  </si>
  <si>
    <t>Komunik. propojení Evropská-Svatovítská</t>
  </si>
  <si>
    <t>8560</t>
  </si>
  <si>
    <t>Komunik. propojení Prahy 12 s Pražským okruhem</t>
  </si>
  <si>
    <t>8561</t>
  </si>
  <si>
    <t>Okružní křižovatka Tupolevova-Veselská</t>
  </si>
  <si>
    <t>8562</t>
  </si>
  <si>
    <t>Vysočanská radiála - úsek MO-Kbelská</t>
  </si>
  <si>
    <t>9514</t>
  </si>
  <si>
    <t>KOMOKO</t>
  </si>
  <si>
    <t>9515</t>
  </si>
  <si>
    <t>MO Myslbekova-Prašný Most</t>
  </si>
  <si>
    <t>9524</t>
  </si>
  <si>
    <t>Strahovský tunel 3.st.</t>
  </si>
  <si>
    <t>9543</t>
  </si>
  <si>
    <t>MO Radlická - Strahovský tunel</t>
  </si>
  <si>
    <t>9567</t>
  </si>
  <si>
    <t>Radlická radiála JZM Smíchov</t>
  </si>
  <si>
    <t>OMI celkem :</t>
  </si>
  <si>
    <t>Dopravní podnik hl.m.Prahy</t>
  </si>
  <si>
    <t>1001</t>
  </si>
  <si>
    <t>JPD2- Výst.výtahů ve stanici metra Florenc B</t>
  </si>
  <si>
    <t>1048</t>
  </si>
  <si>
    <t>JPD2- rek. Sokolovská - tram</t>
  </si>
  <si>
    <t>1069</t>
  </si>
  <si>
    <t>JPD2- modern. MR Klárov</t>
  </si>
  <si>
    <t>1070</t>
  </si>
  <si>
    <t>JPD2- vybud. preference pro MHD</t>
  </si>
  <si>
    <t>1071</t>
  </si>
  <si>
    <t>JPD2- rek. zdí - Lan. dráha Petřín</t>
  </si>
  <si>
    <t>3332</t>
  </si>
  <si>
    <t>TT Hlubočepy-Barrandov</t>
  </si>
  <si>
    <t>4645</t>
  </si>
  <si>
    <t>IV. provozní úsek trasy C1 (nádr.Holešovice-Ládví)</t>
  </si>
  <si>
    <t>5311</t>
  </si>
  <si>
    <t>Obnova vozů metra - modernizace</t>
  </si>
  <si>
    <t>5312</t>
  </si>
  <si>
    <t>Nákup autobusů kloubových</t>
  </si>
  <si>
    <t>5313</t>
  </si>
  <si>
    <t>Nakup autobusu standart</t>
  </si>
  <si>
    <t>5314</t>
  </si>
  <si>
    <t>Nákup nízkopodlažních autobusů</t>
  </si>
  <si>
    <t>5315</t>
  </si>
  <si>
    <t>Nákup nízkopodlaž. autobusů kloubových</t>
  </si>
  <si>
    <t>5535</t>
  </si>
  <si>
    <t>IV.provoz. úsek trasy C 2 (Ládví-Letňany)</t>
  </si>
  <si>
    <t>5666</t>
  </si>
  <si>
    <t>Modernizace tramvají</t>
  </si>
  <si>
    <t>6035</t>
  </si>
  <si>
    <t>St. metra depo Hostivař (2x P+R)</t>
  </si>
  <si>
    <t>6036</t>
  </si>
  <si>
    <t>Výkupy pozemků dokončených staveb</t>
  </si>
  <si>
    <t>6786</t>
  </si>
  <si>
    <t>I. provozní úsek trasy D metra</t>
  </si>
  <si>
    <t>7762</t>
  </si>
  <si>
    <t>Nákup tramvají</t>
  </si>
  <si>
    <t>8126</t>
  </si>
  <si>
    <t>Nákup vozů metra pro nové trasy</t>
  </si>
  <si>
    <t>8951</t>
  </si>
  <si>
    <t>RTT Ohrada - křižovatka</t>
  </si>
  <si>
    <t>8952</t>
  </si>
  <si>
    <t>RTT Koněvova-Vápenka vč. smyčky</t>
  </si>
  <si>
    <t>DP celkem :</t>
  </si>
  <si>
    <t>ROPID</t>
  </si>
  <si>
    <t>8549</t>
  </si>
  <si>
    <t>Vybavení inf.systému PID letiště Ruzyně</t>
  </si>
  <si>
    <t>ÚDI HMP</t>
  </si>
  <si>
    <t>1002</t>
  </si>
  <si>
    <t>JPD2- Dopravní modelování</t>
  </si>
  <si>
    <t>5679</t>
  </si>
  <si>
    <t>Obnova parku automatických sčítačů dopravy</t>
  </si>
  <si>
    <t>6051</t>
  </si>
  <si>
    <t>Software pro měst. doprav. plánování PVT VISION</t>
  </si>
  <si>
    <t>Kapitola: 04 - Školství,mládež a samospráva</t>
  </si>
  <si>
    <t>0228</t>
  </si>
  <si>
    <t>MŠ Velká Chuchle-výstavba</t>
  </si>
  <si>
    <t>1022</t>
  </si>
  <si>
    <t>JPD2- výst. děts. domova P15</t>
  </si>
  <si>
    <t>7057</t>
  </si>
  <si>
    <t>ZŠ Kunratice-dostavba a rek.</t>
  </si>
  <si>
    <t>7258</t>
  </si>
  <si>
    <t>VOŠG a SPŠG Hellichova,P1- reko.obj.Malt.nám.</t>
  </si>
  <si>
    <t>8389</t>
  </si>
  <si>
    <t>ZŠ gen.F.Fajtla-výstavba tělocvičny</t>
  </si>
  <si>
    <t>8499</t>
  </si>
  <si>
    <t>ZŠ Dr.E.Beneše Čakovice</t>
  </si>
  <si>
    <t>8536</t>
  </si>
  <si>
    <t>ZŠ Vinoř-rekonstrukce</t>
  </si>
  <si>
    <t>1068</t>
  </si>
  <si>
    <t>JPD2- vybud. centra stav. inovací</t>
  </si>
  <si>
    <t>MHMP - Odbor školství</t>
  </si>
  <si>
    <t>1011</t>
  </si>
  <si>
    <t>JPD2- Poříz centr. UK</t>
  </si>
  <si>
    <t>4176</t>
  </si>
  <si>
    <t>Školy soukr.-SIPVZ Projekty škol</t>
  </si>
  <si>
    <t>4196</t>
  </si>
  <si>
    <t>Školy HMP-MČ-SIPVZ Projekty škol</t>
  </si>
  <si>
    <t>4338</t>
  </si>
  <si>
    <t>ZŠ Brigádníků,P10-Kompenzační pom.</t>
  </si>
  <si>
    <t>7870</t>
  </si>
  <si>
    <t>Rek.obj.Francouzská na PPP</t>
  </si>
  <si>
    <t>8681</t>
  </si>
  <si>
    <t>Rezerva na PD rekonstrukce školy</t>
  </si>
  <si>
    <t>8682</t>
  </si>
  <si>
    <t>Výstavba dětského domova - PD</t>
  </si>
  <si>
    <t>8931</t>
  </si>
  <si>
    <t>ZŠ Letohradská,P7-SIPVZvyb.poč.tech.</t>
  </si>
  <si>
    <t>8945</t>
  </si>
  <si>
    <t>Školy HMP-MČ-SIPVZ zajištění ICT</t>
  </si>
  <si>
    <t>8946</t>
  </si>
  <si>
    <t>Školy soukr.-SIPVZ zajištění ICT</t>
  </si>
  <si>
    <t>AK.GYM.ŠTĚPÁNSKÁ P1</t>
  </si>
  <si>
    <t>4242</t>
  </si>
  <si>
    <t>Realizace EÚO</t>
  </si>
  <si>
    <t>DDM   SLEZSKÁ               P2</t>
  </si>
  <si>
    <t>8941</t>
  </si>
  <si>
    <t>Rek.a úprava prostorů obj.Slezská</t>
  </si>
  <si>
    <t>DDM  JIŽNÍ MĚSTO P4</t>
  </si>
  <si>
    <t>4303</t>
  </si>
  <si>
    <t>Lanové prvky,prolézačky,lavice,úpr.</t>
  </si>
  <si>
    <t>8658</t>
  </si>
  <si>
    <t>Celková rek.střechy,zatepl.,nová fasáda</t>
  </si>
  <si>
    <t>DDM  NA BALKÁNĚ         P3</t>
  </si>
  <si>
    <t>7301</t>
  </si>
  <si>
    <t>Rek.a stav.úpravy TZ Žloukovice</t>
  </si>
  <si>
    <t>8492</t>
  </si>
  <si>
    <t>Zajišť.nových prostor obj.DDM-rek.a stav.úpr.</t>
  </si>
  <si>
    <t>8795</t>
  </si>
  <si>
    <t>Rek.sportoviště v obj.DDM</t>
  </si>
  <si>
    <t>8959</t>
  </si>
  <si>
    <t>DDM HMP KARLÍN</t>
  </si>
  <si>
    <t>4240</t>
  </si>
  <si>
    <t>4300</t>
  </si>
  <si>
    <t>Stadion mládeže-lan.,proléz.,lavice,úpr.</t>
  </si>
  <si>
    <t>4305</t>
  </si>
  <si>
    <t>Stanice přírod.-prolézačky,lavice,úpr.</t>
  </si>
  <si>
    <t>4330</t>
  </si>
  <si>
    <t>Mobilní sportovně-zábavní centrum</t>
  </si>
  <si>
    <t>7577</t>
  </si>
  <si>
    <t>Výst.pavilonů-chemie,zoolog.,botan.</t>
  </si>
  <si>
    <t>8152</t>
  </si>
  <si>
    <t>Rek.topného syst.a soc.zař.TZ Lomy</t>
  </si>
  <si>
    <t>8380</t>
  </si>
  <si>
    <t>Obnova Stad.mládeže-soc.zař.,šatny,ubyt.</t>
  </si>
  <si>
    <t>8493</t>
  </si>
  <si>
    <t>Rek.a stavební úpr.TZ Višňová</t>
  </si>
  <si>
    <t>8659</t>
  </si>
  <si>
    <t>Rek.klubu Klamovka,vým.hist.oken,fasáda</t>
  </si>
  <si>
    <t>8934</t>
  </si>
  <si>
    <t>Rek.havar.stavu střechy,fas.TZLomy</t>
  </si>
  <si>
    <t>8985</t>
  </si>
  <si>
    <t>Zakoup.použ.hřiště s um.povrchem</t>
  </si>
  <si>
    <t>DDM MODŘANY, HERRMANNOVÁ</t>
  </si>
  <si>
    <t>8660</t>
  </si>
  <si>
    <t>Rek.ÚT,stav.úpravy obj.Urbánkova 3348</t>
  </si>
  <si>
    <t>DDM MĚŠICKÁ, P9</t>
  </si>
  <si>
    <t>4304</t>
  </si>
  <si>
    <t>Lanové a skateboard.prvky,lavice,úpr.</t>
  </si>
  <si>
    <t>8154</t>
  </si>
  <si>
    <t>Rek.pavilonů B,D,C,A-rozv.ÚT,TÚV,vým.oken,zatepl.</t>
  </si>
  <si>
    <t>DDM POD STRAŠNIC.VINICÍ</t>
  </si>
  <si>
    <t>8661</t>
  </si>
  <si>
    <t>Výměna oken a rek. fasády budovy</t>
  </si>
  <si>
    <t>DDM PŘEMYŠLENSKÁ    P8</t>
  </si>
  <si>
    <t>4299</t>
  </si>
  <si>
    <t>Areál Krynická,Přemyšlenská-lan.,proléz.,lav.,úpr.</t>
  </si>
  <si>
    <t>4331</t>
  </si>
  <si>
    <t>Horolezecká stěna</t>
  </si>
  <si>
    <t>DDM U BOROVIČEK     P6</t>
  </si>
  <si>
    <t>4301</t>
  </si>
  <si>
    <t>Dopravní hřiště Vypich-lan.pyram.,úpr.</t>
  </si>
  <si>
    <t>DDM ŠIMÁČKOVA      P7</t>
  </si>
  <si>
    <t>4332</t>
  </si>
  <si>
    <t>Mantinely na florbal</t>
  </si>
  <si>
    <t>DM     NEKLANOVA      P2</t>
  </si>
  <si>
    <t>4247</t>
  </si>
  <si>
    <t>Realizace EÚO-obj.Neklanova</t>
  </si>
  <si>
    <t>4248</t>
  </si>
  <si>
    <t>Realizace EÚO-obj.Husova</t>
  </si>
  <si>
    <t>DM LOVOSICKÁ         P9</t>
  </si>
  <si>
    <t>4315</t>
  </si>
  <si>
    <t>Rekonstrukce elektro</t>
  </si>
  <si>
    <t>8662</t>
  </si>
  <si>
    <t>Výměna oken - dokončení</t>
  </si>
  <si>
    <t>8976</t>
  </si>
  <si>
    <t>Rekonstrukce kuchyně</t>
  </si>
  <si>
    <t>DM STUDENTSKÁ      P6</t>
  </si>
  <si>
    <t>8663</t>
  </si>
  <si>
    <t>Obnova kuch. zař.-peč. trouby, podlahy</t>
  </si>
  <si>
    <t>DĚTSKÝ DOMOV KLÁNOVICE</t>
  </si>
  <si>
    <t>8664</t>
  </si>
  <si>
    <t>Obnova kuch. zař. - škrabka, vybavení</t>
  </si>
  <si>
    <t>8812</t>
  </si>
  <si>
    <t>Rek.hřiště na víceúčelové</t>
  </si>
  <si>
    <t>DĚTSKÝ DOMOV NÁRODNÍCH HRDINŮ  P9</t>
  </si>
  <si>
    <t>8665</t>
  </si>
  <si>
    <t>Obnova kuch. zař.,vybud.rod.kuchyní</t>
  </si>
  <si>
    <t>GYM.  OHRADNÍ          P4</t>
  </si>
  <si>
    <t>8666</t>
  </si>
  <si>
    <t>Obnova kuchyňského zařízení</t>
  </si>
  <si>
    <t>8965</t>
  </si>
  <si>
    <t>SIPVZ-zajištění ICT</t>
  </si>
  <si>
    <t>GYM. ARABSKÁ           P6</t>
  </si>
  <si>
    <t>4203</t>
  </si>
  <si>
    <t>SIPVZ-program Projekty škol</t>
  </si>
  <si>
    <t>4249</t>
  </si>
  <si>
    <t>8667</t>
  </si>
  <si>
    <t>Výměna podlahových krytin</t>
  </si>
  <si>
    <t>GYM. J.H., MEZI ŠKOLAMI</t>
  </si>
  <si>
    <t>8967</t>
  </si>
  <si>
    <t>GYM. J.KEPLERA  P6</t>
  </si>
  <si>
    <t>4222</t>
  </si>
  <si>
    <t>Dostavba hřiště a sportovní haly</t>
  </si>
  <si>
    <t>GYM. LITOMĚŘICKÁ P9</t>
  </si>
  <si>
    <t>4250</t>
  </si>
  <si>
    <t>GYM. NA PRAŽAČCE     P3</t>
  </si>
  <si>
    <t>8668</t>
  </si>
  <si>
    <t>Oplocení areálu školy</t>
  </si>
  <si>
    <t>GYM. NA VÍTĚZNÉ PLÁNI</t>
  </si>
  <si>
    <t>4251</t>
  </si>
  <si>
    <t>8669</t>
  </si>
  <si>
    <t>GYM. NA ZATLANCE      P5</t>
  </si>
  <si>
    <t>4252</t>
  </si>
  <si>
    <t>8805</t>
  </si>
  <si>
    <t>Rek.oblož.stěn gymnast.tělocvičny</t>
  </si>
  <si>
    <t>8943</t>
  </si>
  <si>
    <t>Rek.stoupaček a podlah</t>
  </si>
  <si>
    <t>GYM. NAD ALEJÍ           P6</t>
  </si>
  <si>
    <t>4253</t>
  </si>
  <si>
    <t>8325</t>
  </si>
  <si>
    <t>Rek.podlah tělocvičen-parket.pov.</t>
  </si>
  <si>
    <t>8670</t>
  </si>
  <si>
    <t>Výměna oken</t>
  </si>
  <si>
    <t>GYM. NAD KAVALÍRKOU  P5</t>
  </si>
  <si>
    <t>4254</t>
  </si>
  <si>
    <t>8160</t>
  </si>
  <si>
    <t>8968</t>
  </si>
  <si>
    <t>GYM. NAD ŠTOLOU P7</t>
  </si>
  <si>
    <t>4204</t>
  </si>
  <si>
    <t>8589</t>
  </si>
  <si>
    <t>8969</t>
  </si>
  <si>
    <t>GYM. NÁM.25.BŘEZNA    P9</t>
  </si>
  <si>
    <t>8971</t>
  </si>
  <si>
    <t>GYM. O.PAVLA, LOUČANSKÁ</t>
  </si>
  <si>
    <t>4313</t>
  </si>
  <si>
    <t>Stavební úpravy budovy-PD</t>
  </si>
  <si>
    <t>8595</t>
  </si>
  <si>
    <t>GYM. POSTUPICKÁ        P4</t>
  </si>
  <si>
    <t>8671</t>
  </si>
  <si>
    <t>Rek. pavilonu po MČ P4</t>
  </si>
  <si>
    <t>8804</t>
  </si>
  <si>
    <t>Rek.povrchu,osvětl.,interieru šk.těl.</t>
  </si>
  <si>
    <t>GYM. PÍSNICKÁ         P4</t>
  </si>
  <si>
    <t>4200</t>
  </si>
  <si>
    <t>GYM. PŘÍPOTOČNÍ 1337</t>
  </si>
  <si>
    <t>4256</t>
  </si>
  <si>
    <t>8672</t>
  </si>
  <si>
    <t>GYM. VODĚRADSKÁ     P10</t>
  </si>
  <si>
    <t>4206</t>
  </si>
  <si>
    <t>8162</t>
  </si>
  <si>
    <t>Přístavba školní kuchyně - projekt</t>
  </si>
  <si>
    <t>GYM. ZBOROVSKÁ    P5</t>
  </si>
  <si>
    <t>7591</t>
  </si>
  <si>
    <t>Nástavba šk.kuchyně a jídelny</t>
  </si>
  <si>
    <t>8673</t>
  </si>
  <si>
    <t>GYM. ÚSTAVNÍ   P8</t>
  </si>
  <si>
    <t>8674</t>
  </si>
  <si>
    <t>Rek. multimediální učebny</t>
  </si>
  <si>
    <t>GYM.J.NERUDY HELLICHOVA</t>
  </si>
  <si>
    <t>8962</t>
  </si>
  <si>
    <t>GYM.SLADKOVSKÉHO NÁM.</t>
  </si>
  <si>
    <t>4257</t>
  </si>
  <si>
    <t>8164</t>
  </si>
  <si>
    <t>Rekonstrukce školní kuchyně</t>
  </si>
  <si>
    <t>GYM.ČESKOLIPSKÁ    P9</t>
  </si>
  <si>
    <t>4224</t>
  </si>
  <si>
    <t>Rekonstrukce vstupu do školy</t>
  </si>
  <si>
    <t>8675</t>
  </si>
  <si>
    <t>Zateplení a nová fasáda objektu</t>
  </si>
  <si>
    <t>GYMNÁZIUM OMSKÁ     P10</t>
  </si>
  <si>
    <t>4255</t>
  </si>
  <si>
    <t>8676</t>
  </si>
  <si>
    <t>GYMNÁZIUM ŠPITÁLSKÁ  P9</t>
  </si>
  <si>
    <t>4205</t>
  </si>
  <si>
    <t>8958</t>
  </si>
  <si>
    <t>HOBBY CENTRUM 4 P4</t>
  </si>
  <si>
    <t>4302</t>
  </si>
  <si>
    <t>8166</t>
  </si>
  <si>
    <t>Rek.elektroinstalace,ÚT,rozv.vody-Amfora</t>
  </si>
  <si>
    <t>HOTELOVÁ ŠKOLA VRŠOVICKÁ 43    P10</t>
  </si>
  <si>
    <t>4258</t>
  </si>
  <si>
    <t>8692</t>
  </si>
  <si>
    <t>Půdní vestavba učebny, kab.,odb.učebny</t>
  </si>
  <si>
    <t>ISŠ NÁHORNÍ     P8</t>
  </si>
  <si>
    <t>4259</t>
  </si>
  <si>
    <t>JEDLIČKŮV ÚSTAV, ZŠ a SŠ  P2</t>
  </si>
  <si>
    <t>4261</t>
  </si>
  <si>
    <t>KONZERVATOŘ NA REJDIŠTI</t>
  </si>
  <si>
    <t>4263</t>
  </si>
  <si>
    <t>8679</t>
  </si>
  <si>
    <t>Půdní vestavba</t>
  </si>
  <si>
    <t>8680</t>
  </si>
  <si>
    <t>Vým.oken v obj.Pálffyho palác-I.et.</t>
  </si>
  <si>
    <t>MŠ SPECIÁLNÍ DRAHAŇSKÁ  P8</t>
  </si>
  <si>
    <t>7627</t>
  </si>
  <si>
    <t>Zateplení obj.,rek.střechy,šk.kuch.</t>
  </si>
  <si>
    <t>OA   SVATOSLAVOVA    P4</t>
  </si>
  <si>
    <t>8966</t>
  </si>
  <si>
    <t>OA  KUBELÍKOVA        P3</t>
  </si>
  <si>
    <t>8797</t>
  </si>
  <si>
    <t>Umělý povrch hřiště na šk.dvoře</t>
  </si>
  <si>
    <t>OA DUŠNÍ             P1</t>
  </si>
  <si>
    <t>4199</t>
  </si>
  <si>
    <t>8961</t>
  </si>
  <si>
    <t>OA HEROLDOVY SADY  P10</t>
  </si>
  <si>
    <t>7612</t>
  </si>
  <si>
    <t>Rek.střeš.pláště,zatepl.,nást.,půd.vest.</t>
  </si>
  <si>
    <t>OA HOLEŠOVICE   P7</t>
  </si>
  <si>
    <t>8796</t>
  </si>
  <si>
    <t>Rek.venkov.sportoviště školy</t>
  </si>
  <si>
    <t>8938</t>
  </si>
  <si>
    <t>Rek.el.,sprch,šaten,podlah,stav.úpr.</t>
  </si>
  <si>
    <t>OA HOVORČOVICKÁ    P8</t>
  </si>
  <si>
    <t>4316</t>
  </si>
  <si>
    <t>Počítačová učebna</t>
  </si>
  <si>
    <t>8970</t>
  </si>
  <si>
    <t>OA KRUPKOVO NÁM.    P6</t>
  </si>
  <si>
    <t>6673</t>
  </si>
  <si>
    <t>Statické zajištění budovy</t>
  </si>
  <si>
    <t>OA VINOHRADSKÁ P2</t>
  </si>
  <si>
    <t>4262</t>
  </si>
  <si>
    <t>8683</t>
  </si>
  <si>
    <t>Dostavba školy-výstavba tělocvičny</t>
  </si>
  <si>
    <t>OA ČSL DR.E.BENEŠE P2</t>
  </si>
  <si>
    <t>4243</t>
  </si>
  <si>
    <t>8964</t>
  </si>
  <si>
    <t>OU A PRŠ   VRATISLAVOVA</t>
  </si>
  <si>
    <t>4276</t>
  </si>
  <si>
    <t>OU A PrŠ CHABAŘOVICKÁ    P8</t>
  </si>
  <si>
    <t>4349</t>
  </si>
  <si>
    <t>Instalace klimajednotek do uč.</t>
  </si>
  <si>
    <t>8610</t>
  </si>
  <si>
    <t>Rekonstrukce vytápění</t>
  </si>
  <si>
    <t>PPP PRO PRAHU 11 a 12, VEJVANOVSKÉHO   P4</t>
  </si>
  <si>
    <t>8684</t>
  </si>
  <si>
    <t>Rek. střechy a suterénu</t>
  </si>
  <si>
    <t>SOU DOPRAVNÍ         P6</t>
  </si>
  <si>
    <t>8497</t>
  </si>
  <si>
    <t>Stavební úpravy budovy</t>
  </si>
  <si>
    <t>SOU ENER.PODĚBRADSKÁ P9</t>
  </si>
  <si>
    <t>4270</t>
  </si>
  <si>
    <t>4355</t>
  </si>
  <si>
    <t>Vybud.odhlučňovací příčky v díln.</t>
  </si>
  <si>
    <t>SOU GASTRONOMIE          P10</t>
  </si>
  <si>
    <t>8957</t>
  </si>
  <si>
    <t>SOU OBCH.SL.ZA Č.MOSTEM</t>
  </si>
  <si>
    <t>4271</t>
  </si>
  <si>
    <t>SOU POTRAVINÁŘSKÉ</t>
  </si>
  <si>
    <t>4273</t>
  </si>
  <si>
    <t>8977</t>
  </si>
  <si>
    <t>SOU SLUŽ.NOVOVYSOČANSKÁ</t>
  </si>
  <si>
    <t>4274</t>
  </si>
  <si>
    <t>8954</t>
  </si>
  <si>
    <t>SOU ZEM.POD KLAPICÍ P16</t>
  </si>
  <si>
    <t>4277</t>
  </si>
  <si>
    <t>SOŠ A SOU  DRTINOVA   P5</t>
  </si>
  <si>
    <t>4265</t>
  </si>
  <si>
    <t>SOŠ LOGISTICKÝCH SLUŽEB   P9</t>
  </si>
  <si>
    <t>8956</t>
  </si>
  <si>
    <t>SOŠ U VINOHR.HŘBITOVA</t>
  </si>
  <si>
    <t>8178</t>
  </si>
  <si>
    <t>SOŠ a SOU   WEILOVA</t>
  </si>
  <si>
    <t>4207</t>
  </si>
  <si>
    <t>6165</t>
  </si>
  <si>
    <t>Rekonstrukce dílen Dobronická</t>
  </si>
  <si>
    <t>8801</t>
  </si>
  <si>
    <t>Rek.víceúčel.hřiště na um.povrch</t>
  </si>
  <si>
    <t>SOŠ a SOU PRAHA - ČAKOVICE</t>
  </si>
  <si>
    <t>4267</t>
  </si>
  <si>
    <t>SOŠ pro administrativu EU  P9</t>
  </si>
  <si>
    <t>4268</t>
  </si>
  <si>
    <t>4354</t>
  </si>
  <si>
    <t>Rek.střechy v SOŠ pro adm.EU</t>
  </si>
  <si>
    <t>8383</t>
  </si>
  <si>
    <t>8798</t>
  </si>
  <si>
    <t>Rek.šk.hřiště na víceúčelové</t>
  </si>
  <si>
    <t>SOŠ,SOU,OU a U,UČŇOVSKÁ</t>
  </si>
  <si>
    <t>4269</t>
  </si>
  <si>
    <t>7620</t>
  </si>
  <si>
    <t>Rek.školní kuchyně a jídelny</t>
  </si>
  <si>
    <t>8686</t>
  </si>
  <si>
    <t>Výstavba nových skleníků</t>
  </si>
  <si>
    <t>8955</t>
  </si>
  <si>
    <t>SPŠ ELEKTROTECH. JEČNÁ</t>
  </si>
  <si>
    <t>4279</t>
  </si>
  <si>
    <t>8688</t>
  </si>
  <si>
    <t>Rek.šaten a sportoviště</t>
  </si>
  <si>
    <t>8963</t>
  </si>
  <si>
    <t>SPŠ ELTECH.V ÚŽLABINĚ</t>
  </si>
  <si>
    <t>4280</t>
  </si>
  <si>
    <t>8689</t>
  </si>
  <si>
    <t>8972</t>
  </si>
  <si>
    <t>SPŠ NA PROSEKU, NOVOBORSKÁ 2  P9</t>
  </si>
  <si>
    <t>4223</t>
  </si>
  <si>
    <t>4278</t>
  </si>
  <si>
    <t>8168</t>
  </si>
  <si>
    <t>Rek.střechy-II.etapa</t>
  </si>
  <si>
    <t>8387</t>
  </si>
  <si>
    <t>Výst.zázemí sport.areálu</t>
  </si>
  <si>
    <t>8519</t>
  </si>
  <si>
    <t>Vým.oken,zatepl.,instalace poč.sítě</t>
  </si>
  <si>
    <t>SPŠ NA TŘEBEŠÍNĚ    P10</t>
  </si>
  <si>
    <t>4283</t>
  </si>
  <si>
    <t>8690</t>
  </si>
  <si>
    <t>Obnova kuch. vybavení za vyřazené</t>
  </si>
  <si>
    <t>8942</t>
  </si>
  <si>
    <t>Vybavení odborné učebny</t>
  </si>
  <si>
    <t>SPŠ SMÍCHOVSKÁ,PRESLOVA</t>
  </si>
  <si>
    <t>4264</t>
  </si>
  <si>
    <t>SPŠ STAVEB. J.GOČÁRA P4</t>
  </si>
  <si>
    <t>4201</t>
  </si>
  <si>
    <t>4281</t>
  </si>
  <si>
    <t>SPŠ STROJ.ŠK.HL.M.PRAHY</t>
  </si>
  <si>
    <t>4198</t>
  </si>
  <si>
    <t>8691</t>
  </si>
  <si>
    <t>SPŠ ZEMĚMĚŘICKÁ      P9</t>
  </si>
  <si>
    <t>4282</t>
  </si>
  <si>
    <t>STŠ HMP RADLICKÁ</t>
  </si>
  <si>
    <t>4287</t>
  </si>
  <si>
    <t>7865</t>
  </si>
  <si>
    <t>Výst.školního hotelu-odbor.prac.</t>
  </si>
  <si>
    <t>STÁTNÍ JAZYK.ŠKOLA  P1</t>
  </si>
  <si>
    <t>4260</t>
  </si>
  <si>
    <t>8973</t>
  </si>
  <si>
    <t>SUŠ TEXTIL.ŘEMESEL  P1</t>
  </si>
  <si>
    <t>4289</t>
  </si>
  <si>
    <t>SZŠ A VZŠ  5.KVĚTNA    P4</t>
  </si>
  <si>
    <t>8694</t>
  </si>
  <si>
    <t>Výměna rozvodů vody a výměníku</t>
  </si>
  <si>
    <t>SZŠ A VZŠ ALŠOVO NÁBŘ.    P1</t>
  </si>
  <si>
    <t>8695</t>
  </si>
  <si>
    <t>Výměna oken v celé budově</t>
  </si>
  <si>
    <t>8810</t>
  </si>
  <si>
    <t>Rek.povrchu v tělocvičnách</t>
  </si>
  <si>
    <t>SpMŠ, SpZŠ a ZŠ praktická     P9</t>
  </si>
  <si>
    <t>8806</t>
  </si>
  <si>
    <t>Rek.povrchu šk.tělocvičny</t>
  </si>
  <si>
    <t>SŠ -COPTH PODĚBRADSKÁ   P9</t>
  </si>
  <si>
    <t>4284</t>
  </si>
  <si>
    <t>6879</t>
  </si>
  <si>
    <t>Výstavba tělocvičny</t>
  </si>
  <si>
    <t>8657</t>
  </si>
  <si>
    <t>Rek. výdeje jídel v obj. Českobrodská</t>
  </si>
  <si>
    <t>SŠ ALOYSE KLARA  VÍDEŇSKÁ 28   P4</t>
  </si>
  <si>
    <t>4202</t>
  </si>
  <si>
    <t>4341</t>
  </si>
  <si>
    <t>Kompenzační pomůcky</t>
  </si>
  <si>
    <t>8808</t>
  </si>
  <si>
    <t>Rekonstrukce tělocvičny</t>
  </si>
  <si>
    <t>SŠ CHEMICKÁ          P1</t>
  </si>
  <si>
    <t>8698</t>
  </si>
  <si>
    <t>Obnova kuch. zař.-konvektomat+vybavení</t>
  </si>
  <si>
    <t>SŠ ELEKTROTECHNIKY A  STROJÍRENSTVÍ P10</t>
  </si>
  <si>
    <t>4275</t>
  </si>
  <si>
    <t>4356</t>
  </si>
  <si>
    <t>Rek.v tělocvičně SŠ elektr.a stroj.</t>
  </si>
  <si>
    <t>8685</t>
  </si>
  <si>
    <t>Rekonstrukce školy-nást.patra</t>
  </si>
  <si>
    <t>SŠ SLABOPROUDÉ ELEKTROTECHNIKY  P9</t>
  </si>
  <si>
    <t>1007</t>
  </si>
  <si>
    <t>JPD2- Výst. sport.s. rekr.plochou</t>
  </si>
  <si>
    <t>1053</t>
  </si>
  <si>
    <t>JPD2- vybud. centra Cevelit</t>
  </si>
  <si>
    <t>4285</t>
  </si>
  <si>
    <t>SŠ TECHNICKÁ,PRAHA 4,ZELENÝ PRUH 1294</t>
  </si>
  <si>
    <t>7905</t>
  </si>
  <si>
    <t>Energetický audit-Solární kolektory</t>
  </si>
  <si>
    <t>8597</t>
  </si>
  <si>
    <t>8807</t>
  </si>
  <si>
    <t>Rek.palubové podlahy</t>
  </si>
  <si>
    <t>SŠ,ZŠ a MŠ PRO SP  VÝMOLOVA  P5</t>
  </si>
  <si>
    <t>4286</t>
  </si>
  <si>
    <t>4344</t>
  </si>
  <si>
    <t>TANEČNÍ KONZERVATOŘ  P1</t>
  </si>
  <si>
    <t>8699</t>
  </si>
  <si>
    <t>Vybudování výtahu do podkroví</t>
  </si>
  <si>
    <t>VOŠ A SPŠ DOPRAVNÍ   P1</t>
  </si>
  <si>
    <t>4353</t>
  </si>
  <si>
    <t>Vybavení soc.zařízení invest.</t>
  </si>
  <si>
    <t>VOŠ A SPŠ EL.FR.KŘIŽÍ</t>
  </si>
  <si>
    <t>4197</t>
  </si>
  <si>
    <t>4296</t>
  </si>
  <si>
    <t>VOŠ A SPŠ STAVEBNÍ   P1</t>
  </si>
  <si>
    <t>8960</t>
  </si>
  <si>
    <t>VOŠ A SUPŠ ŽIŽKOVO NÁM.</t>
  </si>
  <si>
    <t>8803</t>
  </si>
  <si>
    <t>Úpr.povrchu šk.hřiště volej.basket.</t>
  </si>
  <si>
    <t>VOŠ EKONOM.OA KOLLÁROVA</t>
  </si>
  <si>
    <t>4290</t>
  </si>
  <si>
    <t>8802</t>
  </si>
  <si>
    <t>Rek.povrchu hřiště,lez.stěna,úklid.</t>
  </si>
  <si>
    <t>VOŠ a SPŠ GRAFICKÁ   P1</t>
  </si>
  <si>
    <t>4291</t>
  </si>
  <si>
    <t>4312</t>
  </si>
  <si>
    <t>Nákup pomůcek a prostř.k odbor.výuce</t>
  </si>
  <si>
    <t>VOŠ a SPŠ POTRAV.TECHNOLOGIE</t>
  </si>
  <si>
    <t>8183</t>
  </si>
  <si>
    <t>8800</t>
  </si>
  <si>
    <t>Rek.školního sportoviště</t>
  </si>
  <si>
    <t>VOŠPg a SOC.,SPgŠ A GYM.</t>
  </si>
  <si>
    <t>4292</t>
  </si>
  <si>
    <t>4314</t>
  </si>
  <si>
    <t>Rekonstrukce ZTI a odpadů-PD</t>
  </si>
  <si>
    <t>8811</t>
  </si>
  <si>
    <t>Rek.vnitř.povrchů,interiéru těl.</t>
  </si>
  <si>
    <t>ZUŠ    LOUNSKÝCH        P4</t>
  </si>
  <si>
    <t>8188</t>
  </si>
  <si>
    <t>Rek.prostor v pobočce V Rovinách</t>
  </si>
  <si>
    <t>ZUŠ   NAD ALEJÍ  P6</t>
  </si>
  <si>
    <t>4310</t>
  </si>
  <si>
    <t>Rek.střechy,oken,fasády,stoupaček-I.et.</t>
  </si>
  <si>
    <t>ZUŠ   UČŇOVSKÁ 1          P9</t>
  </si>
  <si>
    <t>8189</t>
  </si>
  <si>
    <t>Rek.obj.Učňovská, přístav.,nástav.</t>
  </si>
  <si>
    <t>ZUŠ   ŠTEFÁNIKOVA    P5</t>
  </si>
  <si>
    <t>8190</t>
  </si>
  <si>
    <t>Rek.výtahu a kryté pavlače,VZT,oken</t>
  </si>
  <si>
    <t>ZUŠ  NA POPELCE     P5</t>
  </si>
  <si>
    <t>7635</t>
  </si>
  <si>
    <t>Rek.a úpr.inter.a příst.cest,půd.vest.-Pod Klik.</t>
  </si>
  <si>
    <t>7636</t>
  </si>
  <si>
    <t>Sanace,rek.pláště,kotelny,příst.cest</t>
  </si>
  <si>
    <t>8700</t>
  </si>
  <si>
    <t>Rek.budovy-rozv.TÚV,ÚT,půdní vest.</t>
  </si>
  <si>
    <t>ZUŠ  ŠIMÁČKOVA     P7</t>
  </si>
  <si>
    <t>4241</t>
  </si>
  <si>
    <t>7637</t>
  </si>
  <si>
    <t>Rek.učeben na sál pro veřejné akce</t>
  </si>
  <si>
    <t>ZUŠ RATIBOŘICKÁ      P9</t>
  </si>
  <si>
    <t>4335</t>
  </si>
  <si>
    <t>Nákup inv.uč.pom.-hudební nástroje</t>
  </si>
  <si>
    <t>8940</t>
  </si>
  <si>
    <t>Rek.a úprava objektu Gen.Janouška</t>
  </si>
  <si>
    <t>ZUŠ TAUSSIGOVA      P8</t>
  </si>
  <si>
    <t>6306</t>
  </si>
  <si>
    <t>Rek.a přístavba vč.příst.sálu-III.et.</t>
  </si>
  <si>
    <t>ZŠ A SŠ WALDORFSKÁ       P4</t>
  </si>
  <si>
    <t>4293</t>
  </si>
  <si>
    <t>8693</t>
  </si>
  <si>
    <t>Rek.prostorů pro přestěh.z Kampy a Sychrova</t>
  </si>
  <si>
    <t>ZŠ PRAK. a ZŠ SPEC. RUŽINOVSKÁ   P4</t>
  </si>
  <si>
    <t>4295</t>
  </si>
  <si>
    <t>ZŠ PRO ZP, NÁM. MÍRU P2</t>
  </si>
  <si>
    <t>8186</t>
  </si>
  <si>
    <t>ZŠ PRO Ž.SE SPEC.PORUCHAMI UČ. P6</t>
  </si>
  <si>
    <t>8697</t>
  </si>
  <si>
    <t>Rekonstrukce kotelny</t>
  </si>
  <si>
    <t>ZŠ PRO ŽÁKY SE SPECIF.POR.CHOV. NA ZLÍCHOVĚ 19 P5</t>
  </si>
  <si>
    <t>4352</t>
  </si>
  <si>
    <t>Zařízení výdeje jídel invest.</t>
  </si>
  <si>
    <t>8809</t>
  </si>
  <si>
    <t>Rek.vnitř.povrchů tělocvičny</t>
  </si>
  <si>
    <t>ZŠ PŘI PSYCHIATRICKÉ.LÉČ.  P8</t>
  </si>
  <si>
    <t>Kapitola: 09 - Vnitřní správa</t>
  </si>
  <si>
    <t>MHMP - Archiv hl. m. Prahy</t>
  </si>
  <si>
    <t>5776</t>
  </si>
  <si>
    <t>Doplnění technol.vybavení novostavby Chodovec</t>
  </si>
  <si>
    <t>8774</t>
  </si>
  <si>
    <t>Záchranná digitalizace nejvzácnějších archiválií</t>
  </si>
  <si>
    <t>MHMP - Odbor hospodářské správy</t>
  </si>
  <si>
    <t>5778</t>
  </si>
  <si>
    <t>Obměna a doplnění rozmnožovací techniky</t>
  </si>
  <si>
    <t>6104</t>
  </si>
  <si>
    <t>Obměna vozidel autoparku MHMP</t>
  </si>
  <si>
    <t>6567</t>
  </si>
  <si>
    <t>Rozšíření služeb telefonní ústředny MHMP</t>
  </si>
  <si>
    <t>7052</t>
  </si>
  <si>
    <t>Úpravy a vybavení objektů MHMP</t>
  </si>
  <si>
    <t>7919</t>
  </si>
  <si>
    <t>Energ.audity v objektech MHMP</t>
  </si>
  <si>
    <t>8076</t>
  </si>
  <si>
    <t>Trafostanice objektu Kafkův dům</t>
  </si>
  <si>
    <t>8099</t>
  </si>
  <si>
    <t>Rekonstrukce budovy Clam-Gallasova paláce</t>
  </si>
  <si>
    <t>8100</t>
  </si>
  <si>
    <t>Klimatizace Nová radnice - 2.etapa</t>
  </si>
  <si>
    <t>8101</t>
  </si>
  <si>
    <t>Rekonstrukce elektrorozvodů - nám. Fr. Kafky 1 NÚB</t>
  </si>
  <si>
    <t>8103</t>
  </si>
  <si>
    <t>Rekonstrukce prostorů Rady HMP</t>
  </si>
  <si>
    <t>8258</t>
  </si>
  <si>
    <t>Vyb. 2.výtahu v prost. hl.schodiště SR</t>
  </si>
  <si>
    <t>8775</t>
  </si>
  <si>
    <t>Rekonstrukce budovy Clam-Gallas-2.etapa</t>
  </si>
  <si>
    <t>8776</t>
  </si>
  <si>
    <t>Stavebně a tepelně tech.úpravy 5.NP a střechy NÚB</t>
  </si>
  <si>
    <t>8777</t>
  </si>
  <si>
    <t>trafostanice Platnéřská</t>
  </si>
  <si>
    <t>8979</t>
  </si>
  <si>
    <t>Datové centrum MKS NÚB</t>
  </si>
  <si>
    <t>MHMP - Odbor informatiky</t>
  </si>
  <si>
    <t>1074</t>
  </si>
  <si>
    <t>JPD2- Interspis</t>
  </si>
  <si>
    <t>1075</t>
  </si>
  <si>
    <t>JPD2- vybud. internetu pro Pražany</t>
  </si>
  <si>
    <t>1076</t>
  </si>
  <si>
    <t>JPD2- poříz. systému Sdílený web</t>
  </si>
  <si>
    <t>2910</t>
  </si>
  <si>
    <t>Rozvoj sítí MHMP</t>
  </si>
  <si>
    <t>2911</t>
  </si>
  <si>
    <t>Servery MHMP</t>
  </si>
  <si>
    <t>2912</t>
  </si>
  <si>
    <t>Výpočetní technika a progr. vybav. pro MHMP</t>
  </si>
  <si>
    <t>2914</t>
  </si>
  <si>
    <t>ZRIS - síť MePNet</t>
  </si>
  <si>
    <t>4986</t>
  </si>
  <si>
    <t>Zvýšení užitné hodnoty telekom. systému</t>
  </si>
  <si>
    <t>8778</t>
  </si>
  <si>
    <t>Programové vyb. nad 60.tis. Kč</t>
  </si>
  <si>
    <t>8936</t>
  </si>
  <si>
    <t>Pražské centrum Kartových služeb</t>
  </si>
  <si>
    <t>8975</t>
  </si>
  <si>
    <t>Integrační Platforma</t>
  </si>
  <si>
    <t>1000</t>
  </si>
  <si>
    <t>JPD 2- Investiční rezerva</t>
  </si>
  <si>
    <t>Celkem JPD pro MČ</t>
  </si>
  <si>
    <t>8696</t>
  </si>
  <si>
    <t>Rek. výdeje jídel v obj. Poznaňská</t>
  </si>
  <si>
    <t>ZŠ SPEC. A ZŠ PRAKTICKÁ,STAROSTRAŠNICKÁ 45</t>
  </si>
  <si>
    <t>4343</t>
  </si>
  <si>
    <t>ZŠ SPECIÁLNÍ ROOSEVELTOVA        P6</t>
  </si>
  <si>
    <t>8520</t>
  </si>
  <si>
    <t>Rek.objektu Alžírská</t>
  </si>
  <si>
    <t>ZŠ TOLERANCE MOCHOVSKÁ P9</t>
  </si>
  <si>
    <t>8687</t>
  </si>
  <si>
    <t>Rekonstrukce 2 pavilonů</t>
  </si>
  <si>
    <t>ZŠ VACHKOVA        P10</t>
  </si>
  <si>
    <t>8799</t>
  </si>
  <si>
    <t>Rek.části šk.zahrady pro dětské hř.</t>
  </si>
  <si>
    <t>ZŠ ZAHRÁDKA, U ZÁSOB.ZAHRADY P3</t>
  </si>
  <si>
    <t>4339</t>
  </si>
  <si>
    <t>ZŠ a MŠ MOSKEVSKÁ       P10</t>
  </si>
  <si>
    <t>4297</t>
  </si>
  <si>
    <t>ZŠ praktická a PrŠ VINOHRADSKÁ</t>
  </si>
  <si>
    <t>4294</t>
  </si>
  <si>
    <t>8939</t>
  </si>
  <si>
    <t>Rek.prostorů převzatých od MČ P2</t>
  </si>
  <si>
    <t>ŠvP  VŘESNÍK, ŽELIV</t>
  </si>
  <si>
    <t>8701</t>
  </si>
  <si>
    <t>Obnova kuch.zařízení,výměna oken</t>
  </si>
  <si>
    <t>ŠvP DUNCAN JANSKÉ LÁZNĚ</t>
  </si>
  <si>
    <t>4288</t>
  </si>
  <si>
    <t>8702</t>
  </si>
  <si>
    <t>ŠvP STŘELSKÉ HOŠTICE</t>
  </si>
  <si>
    <t>8703</t>
  </si>
  <si>
    <t>Položení sport.povrchu,odvětr.kuch.</t>
  </si>
  <si>
    <t>Celkem pro HMP-MČ</t>
  </si>
  <si>
    <t>Kapitola: 05 - Zdravotnictví a sociální oblast</t>
  </si>
  <si>
    <t>0200</t>
  </si>
  <si>
    <t>Dostavba ÚSP Palata</t>
  </si>
  <si>
    <t>0213</t>
  </si>
  <si>
    <t>IP pro kapitolu 0521</t>
  </si>
  <si>
    <t>0214</t>
  </si>
  <si>
    <t>ÚSP Horní Maxov</t>
  </si>
  <si>
    <t>0224</t>
  </si>
  <si>
    <t>Dům národnostních menšin</t>
  </si>
  <si>
    <t>0236</t>
  </si>
  <si>
    <t>Dofakturace pro kap. 0521</t>
  </si>
  <si>
    <t>5990</t>
  </si>
  <si>
    <t>JÚŠ-Rehabilitační pavilon</t>
  </si>
  <si>
    <t>7649</t>
  </si>
  <si>
    <t>DD Praha 6</t>
  </si>
  <si>
    <t>8211</t>
  </si>
  <si>
    <t>Administrativně-technická budova ZZS</t>
  </si>
  <si>
    <t>8212</t>
  </si>
  <si>
    <t>Rekonstrukce DD Praha 4-Sulická</t>
  </si>
  <si>
    <t>8712</t>
  </si>
  <si>
    <t>DD Řepy</t>
  </si>
  <si>
    <t>8932</t>
  </si>
  <si>
    <t>Multifunkční objekt MČ Praha 17</t>
  </si>
  <si>
    <t>MHMP - Odbor sociální péče a zdravotnictví</t>
  </si>
  <si>
    <t>1005</t>
  </si>
  <si>
    <t>JPD2- Výst. komunit. bydlení</t>
  </si>
  <si>
    <t>4360</t>
  </si>
  <si>
    <t>Rek.azyl.domu a chráněné dílny-Dům Agapé</t>
  </si>
  <si>
    <t>4362</t>
  </si>
  <si>
    <t>Rek.azyl.zařízení pro matky s dětmi-Arcidiecézní c</t>
  </si>
  <si>
    <t>8935</t>
  </si>
  <si>
    <t>Finanční dary na veřejně prospěšné účely</t>
  </si>
  <si>
    <t>8974</t>
  </si>
  <si>
    <t>Středisko pomoci NADĚJE - 1.část</t>
  </si>
  <si>
    <t>8713</t>
  </si>
  <si>
    <t>FN  Bulovka - rekonstrukce objektů</t>
  </si>
  <si>
    <t>1073</t>
  </si>
  <si>
    <t>JPD2- Modrý klíč</t>
  </si>
  <si>
    <t>DD BOŘANOVICE</t>
  </si>
  <si>
    <t>8194</t>
  </si>
  <si>
    <t>Obnova fasád objektu</t>
  </si>
  <si>
    <t>DD HEŘMANŮV MĚSTEC</t>
  </si>
  <si>
    <t>8195</t>
  </si>
  <si>
    <t>Modernizace objektu čp. 89</t>
  </si>
  <si>
    <t>8196</t>
  </si>
  <si>
    <t>Snížení energie-dopor.energ.auditu</t>
  </si>
  <si>
    <t>DD KOBYLISY          P8</t>
  </si>
  <si>
    <t>4233</t>
  </si>
  <si>
    <t>Realizace energetického úsporného opatření</t>
  </si>
  <si>
    <t>8704</t>
  </si>
  <si>
    <t>Odd.spec.péče a denní stacionář pro lidi s demencí</t>
  </si>
  <si>
    <t>DD PRAHA 10 MALEŠICE</t>
  </si>
  <si>
    <t>8197</t>
  </si>
  <si>
    <t>Modern.byt.jádra a kuchyň.linek v DPD</t>
  </si>
  <si>
    <t>8198</t>
  </si>
  <si>
    <t>Rek. elektrorozvodů v DD i PD</t>
  </si>
  <si>
    <t>8705</t>
  </si>
  <si>
    <t>Výměna oken na hlavní budově DD</t>
  </si>
  <si>
    <t>DD PRAHA 10 ZAHR.MĚSTO</t>
  </si>
  <si>
    <t>5362</t>
  </si>
  <si>
    <t>Zhotovení EPZ ústavu</t>
  </si>
  <si>
    <t>8199</t>
  </si>
  <si>
    <t>Přístavba DD - pavilon</t>
  </si>
  <si>
    <t>DD PRAHA 4         HÁJE</t>
  </si>
  <si>
    <t>8200</t>
  </si>
  <si>
    <t>Půdní vestavba A2 - projektová dokumentace</t>
  </si>
  <si>
    <t>8343</t>
  </si>
  <si>
    <t>Moder.sociálního zařízení, obj.B</t>
  </si>
  <si>
    <t>8344</t>
  </si>
  <si>
    <t>8949</t>
  </si>
  <si>
    <t>Půdní vestavba A1</t>
  </si>
  <si>
    <t>DD PRAHA 4       CHODOV</t>
  </si>
  <si>
    <t>8201</t>
  </si>
  <si>
    <t>Rek. výtahů v budově A</t>
  </si>
  <si>
    <t>DD PRAHA 6           P6</t>
  </si>
  <si>
    <t>4234</t>
  </si>
  <si>
    <t>8202</t>
  </si>
  <si>
    <t>Rehabilitační centrum Thákurova</t>
  </si>
  <si>
    <t>8203</t>
  </si>
  <si>
    <t>Vybavení rehabilitačního centra</t>
  </si>
  <si>
    <t>8482</t>
  </si>
  <si>
    <t>Rek. přízem. prostor obj. Šolínova</t>
  </si>
  <si>
    <t>8483</t>
  </si>
  <si>
    <t>Zařízení výdejny stravy</t>
  </si>
  <si>
    <t>8706</t>
  </si>
  <si>
    <t>Bezbarierový přístup do jídelny -Thákurova</t>
  </si>
  <si>
    <t>8707</t>
  </si>
  <si>
    <t>Lůžkový výtah Thákurova</t>
  </si>
  <si>
    <t>DD PRAHA 8 - BOHNICE P8</t>
  </si>
  <si>
    <t>4306</t>
  </si>
  <si>
    <t>Rek. soc.zařízení přízemí a I.patro, obj. č.1</t>
  </si>
  <si>
    <t>4358</t>
  </si>
  <si>
    <t>Požární signalizace v pav. 03 a 04</t>
  </si>
  <si>
    <t>8204</t>
  </si>
  <si>
    <t>Rek. kanalizace a odvodnění - obj. 10</t>
  </si>
  <si>
    <t>8708</t>
  </si>
  <si>
    <t>Požární signalizace v pav.02,03,04</t>
  </si>
  <si>
    <t>DD PYŠELY</t>
  </si>
  <si>
    <t>4208</t>
  </si>
  <si>
    <t>Vybudování rehabilitace</t>
  </si>
  <si>
    <t>DD ĎÁBLICE           P8</t>
  </si>
  <si>
    <t>6496</t>
  </si>
  <si>
    <t>Rekon. pokojů, byt. jader a vybudov. lůžkového odd</t>
  </si>
  <si>
    <t>7215</t>
  </si>
  <si>
    <t>Vybavení zrekonstr. pokojů</t>
  </si>
  <si>
    <t>7646</t>
  </si>
  <si>
    <t>Rekonstrukce výtahů</t>
  </si>
  <si>
    <t>7849</t>
  </si>
  <si>
    <t>Vybudov.elektr.požární signalizace</t>
  </si>
  <si>
    <t>8207</t>
  </si>
  <si>
    <t>Signalizace pacient/sestra s komunikací</t>
  </si>
  <si>
    <t>DĚTSKÉ CENTRUM PAPRSEK</t>
  </si>
  <si>
    <t>4230</t>
  </si>
  <si>
    <t>Dar-rekonstrukce rozvodů a soc.zařízení</t>
  </si>
  <si>
    <t>4232</t>
  </si>
  <si>
    <t>8208</t>
  </si>
  <si>
    <t>Bílinská - zateplení a fasáda</t>
  </si>
  <si>
    <t>8513</t>
  </si>
  <si>
    <t>Chráněné pracovní dílny</t>
  </si>
  <si>
    <t>8709</t>
  </si>
  <si>
    <t>Střed. DAR-bezbariérová úprava vchodů</t>
  </si>
  <si>
    <t>8710</t>
  </si>
  <si>
    <t>Šestajovická - úprava hygienického zázemí</t>
  </si>
  <si>
    <t>8711</t>
  </si>
  <si>
    <t>Šestajovická, Svépravická - výměna oken</t>
  </si>
  <si>
    <t>DĚTSKÝ DOMOV CH.MASARYKOVÉ</t>
  </si>
  <si>
    <t>8506</t>
  </si>
  <si>
    <t>Kapitola: 08 - Hospodářství</t>
  </si>
  <si>
    <t>0149</t>
  </si>
  <si>
    <t>Rek. Buben.nábřeží-lávka na Štvanici</t>
  </si>
  <si>
    <t>0150</t>
  </si>
  <si>
    <t>Veř. osvětl.Vyšehrad NKP</t>
  </si>
  <si>
    <t>0151</t>
  </si>
  <si>
    <t>Veř.osvětl.-drobné, blíže nesp.inv.akce</t>
  </si>
  <si>
    <t>1010</t>
  </si>
  <si>
    <t>JPD2- poříz. centr. Prosperita</t>
  </si>
  <si>
    <t>7693</t>
  </si>
  <si>
    <t>IP pro stavby</t>
  </si>
  <si>
    <t>8246</t>
  </si>
  <si>
    <t>Celková rek. obytného domu - Molákova</t>
  </si>
  <si>
    <t>8251</t>
  </si>
  <si>
    <t>Veřejné osvětlení Petrovice</t>
  </si>
  <si>
    <t>MHMP - Odbor obchodních aktivit</t>
  </si>
  <si>
    <t>5406</t>
  </si>
  <si>
    <t>Dolnopočernické centrum - příprava území</t>
  </si>
  <si>
    <t>MHMP - Odbor rozpočtu</t>
  </si>
  <si>
    <t>1707</t>
  </si>
  <si>
    <t>JPD2-Dílčí opatření 2.2.1.</t>
  </si>
  <si>
    <t>1709</t>
  </si>
  <si>
    <t>JPD2-Dílčí opatř.2.2.1-Grant.schémata na podnikání</t>
  </si>
  <si>
    <t>1026</t>
  </si>
  <si>
    <t>JPD 2 - Rekonstrukce Fürstenberské zahrady</t>
  </si>
  <si>
    <t>1027</t>
  </si>
  <si>
    <t>JPD 2 - Revitalizace území D. Počernice</t>
  </si>
  <si>
    <t>4311</t>
  </si>
  <si>
    <t>Dlouhodobý nehmotný majetek</t>
  </si>
  <si>
    <t>4322</t>
  </si>
  <si>
    <t>Bytové objekty</t>
  </si>
  <si>
    <t>5761</t>
  </si>
  <si>
    <t>Úpravy urnového háje v Motole</t>
  </si>
  <si>
    <t>7694</t>
  </si>
  <si>
    <t>Bydlení Špitálka - technická infrastruktura</t>
  </si>
  <si>
    <t>7696</t>
  </si>
  <si>
    <t>Krem. Motol-vybudování objednávkové kanceláře a WC</t>
  </si>
  <si>
    <t>7698</t>
  </si>
  <si>
    <t>Krematorium Motol - rozšíření urnového háje</t>
  </si>
  <si>
    <t>7699</t>
  </si>
  <si>
    <t>Krematorium Strašnice - rekonstrukce kolumbárií</t>
  </si>
  <si>
    <t>7702</t>
  </si>
  <si>
    <t>Výkupy pozemků a trvalých porostů</t>
  </si>
  <si>
    <t>7917</t>
  </si>
  <si>
    <t>Energ.audity pro OSM HMP</t>
  </si>
  <si>
    <t>8247</t>
  </si>
  <si>
    <t>8252</t>
  </si>
  <si>
    <t>Nebytové objekty a stavby</t>
  </si>
  <si>
    <t>8253</t>
  </si>
  <si>
    <t>Revitalizace osvětlení</t>
  </si>
  <si>
    <t>8254</t>
  </si>
  <si>
    <t>Výkupy budov a staveb</t>
  </si>
  <si>
    <t>8255</t>
  </si>
  <si>
    <t>8256</t>
  </si>
  <si>
    <t>Řetězová 3/222, Praha 1- rekonstrukce objektu</t>
  </si>
  <si>
    <t>8771</t>
  </si>
  <si>
    <t>Krematorium Strašnice - vybudování ohradní zdi</t>
  </si>
  <si>
    <t>8772</t>
  </si>
  <si>
    <t>8773</t>
  </si>
  <si>
    <t>1086</t>
  </si>
  <si>
    <t>JPD2- poříz. Tepelná čerpadla</t>
  </si>
  <si>
    <t>SPRÁVA PRAŽ.HŘBITOVŮ</t>
  </si>
  <si>
    <t>3864</t>
  </si>
  <si>
    <t>Vybud.nových cest a odstr.povrch.rozvodů</t>
  </si>
  <si>
    <t>5001</t>
  </si>
  <si>
    <t>Rekonstrukce kolumbární zdi Olšany</t>
  </si>
  <si>
    <t>5415</t>
  </si>
  <si>
    <t>Rekonstrukce vodovodních rozvodů na hřbitovech</t>
  </si>
  <si>
    <t>5765</t>
  </si>
  <si>
    <t>Ďáblice - louka rozptylu včetně vstupu a komunikac</t>
  </si>
  <si>
    <t>5766</t>
  </si>
  <si>
    <t>Hostivař - rekonstrukce sociálního zařízení včetně</t>
  </si>
  <si>
    <t>5768</t>
  </si>
  <si>
    <t>Hřbitov Břevnov, rekonstrukce ohradní zdi a kolumb</t>
  </si>
  <si>
    <t>5770</t>
  </si>
  <si>
    <t>Olšany-reko.komunikací</t>
  </si>
  <si>
    <t>5771</t>
  </si>
  <si>
    <t>Reko.sociál.zázemí Vinohrady</t>
  </si>
  <si>
    <t>5773</t>
  </si>
  <si>
    <t>Reko.ohradní zdi Vokovice</t>
  </si>
  <si>
    <t>6265</t>
  </si>
  <si>
    <t>Hřbitov Olšany - Hroby v dáli, ČP  1.odboje a legi</t>
  </si>
  <si>
    <t>6555</t>
  </si>
  <si>
    <t>Hřbitov Hloubětín -rozšíření hřbitova</t>
  </si>
  <si>
    <t>6556</t>
  </si>
  <si>
    <t>Hřbitov Libeň -rozšíření hřbitova</t>
  </si>
  <si>
    <t>6557</t>
  </si>
  <si>
    <t>Hřbitov Olšany -NOS nová fasáda+proj.dok.osvětlení</t>
  </si>
  <si>
    <t>6558</t>
  </si>
  <si>
    <t>Hřbitov Vřšovice-rozšíření hřbitova</t>
  </si>
  <si>
    <t>6559</t>
  </si>
  <si>
    <t>Hřbitov Vyšehrad rekonstr.celého hřbitova</t>
  </si>
  <si>
    <t>6560</t>
  </si>
  <si>
    <t>Hřbitov Záběhlice-rekonstrukce hřbitova</t>
  </si>
  <si>
    <t>6561</t>
  </si>
  <si>
    <t>Malostranský hřbitov-restaur. funerálních plastik</t>
  </si>
  <si>
    <t>6562</t>
  </si>
  <si>
    <t>Výstavba centrální pražské márnice</t>
  </si>
  <si>
    <t>7703</t>
  </si>
  <si>
    <t>Hřbitov Braník - rek. soc. zázemí včetně zdí</t>
  </si>
  <si>
    <t>7704</t>
  </si>
  <si>
    <t>Hřbitov Olšany-rekon.WC a vrátnice č.8</t>
  </si>
  <si>
    <t>7705</t>
  </si>
  <si>
    <t>Rek.kostela vč. interiéru - Malvazinky</t>
  </si>
  <si>
    <t>7706</t>
  </si>
  <si>
    <t>Rek.zdí-Olšany vojenský hřbitov</t>
  </si>
  <si>
    <t>8249</t>
  </si>
  <si>
    <t>Síň rozloučení na hřbitově Ďáblice</t>
  </si>
  <si>
    <t>Rek. půdního prostoru DD CH. Masarykové</t>
  </si>
  <si>
    <t>PALATA-DOM.PRO ZRAK.POS</t>
  </si>
  <si>
    <t>8714</t>
  </si>
  <si>
    <t>Přestavba 4lůžkových pokojů</t>
  </si>
  <si>
    <t>ZDRAV.ZÁCHR.SLUŽBA HMP</t>
  </si>
  <si>
    <t>4239</t>
  </si>
  <si>
    <t>ÚSP HORNÍ POUSTEVNA</t>
  </si>
  <si>
    <t>8214</t>
  </si>
  <si>
    <t>Rek. domu c.p.252 Vilemov</t>
  </si>
  <si>
    <t>8481</t>
  </si>
  <si>
    <t>Rekon. budovy čp. 126</t>
  </si>
  <si>
    <t>ÚSP KRÁSNÁ LÍPA</t>
  </si>
  <si>
    <t>8948</t>
  </si>
  <si>
    <t>Přístup. komunikace k pavilonu P2</t>
  </si>
  <si>
    <t>ÚSP KYTLICE</t>
  </si>
  <si>
    <t>8217</t>
  </si>
  <si>
    <t>Rek.obj. č. 68 na prádelnu a ubytování</t>
  </si>
  <si>
    <t>8715</t>
  </si>
  <si>
    <t>Prádelna - autom.pračka,sušička,žehlič</t>
  </si>
  <si>
    <t>ÚSP LEONTÝN</t>
  </si>
  <si>
    <t>4236</t>
  </si>
  <si>
    <t>4357</t>
  </si>
  <si>
    <t>Vyvíječ na páru do prádelny</t>
  </si>
  <si>
    <t>8342</t>
  </si>
  <si>
    <t>Hospodářské stavení pro zooterapii</t>
  </si>
  <si>
    <t>8947</t>
  </si>
  <si>
    <t>Zahradní malotraktor</t>
  </si>
  <si>
    <t>ÚSP LOCHOVICE</t>
  </si>
  <si>
    <t>8218</t>
  </si>
  <si>
    <t>Plynofikace ÚSP Lochovice</t>
  </si>
  <si>
    <t>ÚSP PRAHA 1 VLAŠSKÁ   P1</t>
  </si>
  <si>
    <t>8550</t>
  </si>
  <si>
    <t>Rekon. sklepů ve střed.Vlašská</t>
  </si>
  <si>
    <t>ÚSP PRAHA 4 SULICKÁ  P4</t>
  </si>
  <si>
    <t>4237</t>
  </si>
  <si>
    <t>7087</t>
  </si>
  <si>
    <t>7652</t>
  </si>
  <si>
    <t>Rehabilitační bazén</t>
  </si>
  <si>
    <t>8716</t>
  </si>
  <si>
    <t>Rek.prádelny</t>
  </si>
  <si>
    <t>8717</t>
  </si>
  <si>
    <t>Sulická - Nástavba objektu + ergoterapeut.dílny</t>
  </si>
  <si>
    <t>8794</t>
  </si>
  <si>
    <t>Oddělení starších a částečně imobilních obyvatel</t>
  </si>
  <si>
    <t>ÚSP RATMĚŘICE</t>
  </si>
  <si>
    <t>0199</t>
  </si>
  <si>
    <t>ÚSP Odlochovice III</t>
  </si>
  <si>
    <t>6997</t>
  </si>
  <si>
    <t>Rekonstr. zámku Odlochovice-část A</t>
  </si>
  <si>
    <t>8327</t>
  </si>
  <si>
    <t>Rekon.objektu čp.17 - vila (proj.dokum.)</t>
  </si>
  <si>
    <t>8978</t>
  </si>
  <si>
    <t>Vozidlo Peugeot Partner</t>
  </si>
  <si>
    <t>ÚSP RUDNÉ U NEJDKU</t>
  </si>
  <si>
    <t>4307</t>
  </si>
  <si>
    <t>Pořízení vany PARKER</t>
  </si>
  <si>
    <t>4309</t>
  </si>
  <si>
    <t>Pořízení elektrického zvedáku Max Movi</t>
  </si>
  <si>
    <t>7274</t>
  </si>
  <si>
    <t>Rekonstr.kuchyně (vč.projektu)</t>
  </si>
  <si>
    <t>7853</t>
  </si>
  <si>
    <t>Rek.dešťové a splaš.kanalizace</t>
  </si>
  <si>
    <t>ÚSP SVOJŠICE</t>
  </si>
  <si>
    <t>4238</t>
  </si>
  <si>
    <t>Kapitola: 06 - Kultura, sport a cestovní ruch</t>
  </si>
  <si>
    <t>0201</t>
  </si>
  <si>
    <t>Rekonstrukce Hudebního divadla v Karlíně</t>
  </si>
  <si>
    <t>6122</t>
  </si>
  <si>
    <t>Slovanská epopej</t>
  </si>
  <si>
    <t>7709</t>
  </si>
  <si>
    <t>Pražský dům fotografie-Revoluční</t>
  </si>
  <si>
    <t>8240</t>
  </si>
  <si>
    <t>IP pro kapitolu 06</t>
  </si>
  <si>
    <t>9394</t>
  </si>
  <si>
    <t>Plavecký areál Šutka</t>
  </si>
  <si>
    <t>MHMP - Odbor kultury, památkové péče</t>
  </si>
  <si>
    <t>1025</t>
  </si>
  <si>
    <t>JPD 2 - Rezerva kapitoly 06</t>
  </si>
  <si>
    <t>8241</t>
  </si>
  <si>
    <t>Depozitáře a sklad.prostory pro org.</t>
  </si>
  <si>
    <t>8754</t>
  </si>
  <si>
    <t>Rezerva kapitoly 06</t>
  </si>
  <si>
    <t>MHMP - Odbor uměleckých škol, mládeže a tělovýchov</t>
  </si>
  <si>
    <t>8239</t>
  </si>
  <si>
    <t>TV-investiční výstavba a modernizace sportovišť a</t>
  </si>
  <si>
    <t>1043</t>
  </si>
  <si>
    <t>JPD2- poříz.centr. F.Kafky</t>
  </si>
  <si>
    <t>1044</t>
  </si>
  <si>
    <t>JPD2- rek.výr.prefa-Freestyle park</t>
  </si>
  <si>
    <t>DIVADLO MINOR</t>
  </si>
  <si>
    <t>8336</t>
  </si>
  <si>
    <t>Stav. úpr.stud. scény a přístup k nákl. výtahu</t>
  </si>
  <si>
    <t>DIVADLO NA VINOHRADECH</t>
  </si>
  <si>
    <t>7658</t>
  </si>
  <si>
    <t>Doplnění osvětl.parku</t>
  </si>
  <si>
    <t>7660</t>
  </si>
  <si>
    <t>Kapitola: 07 - Bezpečnost</t>
  </si>
  <si>
    <t>0207</t>
  </si>
  <si>
    <t>HS Sokolská</t>
  </si>
  <si>
    <t>0222</t>
  </si>
  <si>
    <t>Hasičská stanice Holešovice</t>
  </si>
  <si>
    <t>3712</t>
  </si>
  <si>
    <t>Hasičská stanice Modřany</t>
  </si>
  <si>
    <t>6089</t>
  </si>
  <si>
    <t>Hasičská stanice  Radotín</t>
  </si>
  <si>
    <t>8089</t>
  </si>
  <si>
    <t>Hasičská zbrojnice - přístavba MČ Řeporyje</t>
  </si>
  <si>
    <t>8761</t>
  </si>
  <si>
    <t>Vybud.úložiště protipovodň.hrazení pro území P/7</t>
  </si>
  <si>
    <t>8933</t>
  </si>
  <si>
    <t>Hasičská zbrojnice Dolní Měcholupy</t>
  </si>
  <si>
    <t>MHMP - Odbor krizového řízení</t>
  </si>
  <si>
    <t>1050</t>
  </si>
  <si>
    <t>JPD2- vybud. kamerového systému</t>
  </si>
  <si>
    <t>4730</t>
  </si>
  <si>
    <t>Výstavba elektronických sirén</t>
  </si>
  <si>
    <t>6547</t>
  </si>
  <si>
    <t>Výměna technologie ústř.ERICSSON (JBS)</t>
  </si>
  <si>
    <t>7000</t>
  </si>
  <si>
    <t>Rozšíření Měst. kamer. systému HMP</t>
  </si>
  <si>
    <t>7153</t>
  </si>
  <si>
    <t>Upgrade SW KŠ HMP</t>
  </si>
  <si>
    <t>7154</t>
  </si>
  <si>
    <t>Zvýšení přenos.kapacit MRS TETRA</t>
  </si>
  <si>
    <t>8248</t>
  </si>
  <si>
    <t>Scénáře selhání protipov. opatř. na území HMP</t>
  </si>
  <si>
    <t>8762</t>
  </si>
  <si>
    <t>SZNR pro jednotky SDH</t>
  </si>
  <si>
    <t>MHMP MĚSTSKÁ POLICIE</t>
  </si>
  <si>
    <t>4337</t>
  </si>
  <si>
    <t>Projekt č.2 -"Praha - bezpečná metropole"</t>
  </si>
  <si>
    <t>8763</t>
  </si>
  <si>
    <t>8813</t>
  </si>
  <si>
    <t>Detekce otravných látek v metru</t>
  </si>
  <si>
    <t>SEZAM</t>
  </si>
  <si>
    <t>4235</t>
  </si>
  <si>
    <t>SPRÁVA SLUŽ.MĚST.POL.</t>
  </si>
  <si>
    <t>7683</t>
  </si>
  <si>
    <t>Výstavba střelnice MP-Kundratka 19</t>
  </si>
  <si>
    <t>8245</t>
  </si>
  <si>
    <t>Investice do útulků pro opuštěná zvířata</t>
  </si>
  <si>
    <t>8764</t>
  </si>
  <si>
    <t>Kamerový systém - Měcholupy</t>
  </si>
  <si>
    <t>8765</t>
  </si>
  <si>
    <t>Monitorovací a bezp.syst. pro odtah.parkoviště</t>
  </si>
  <si>
    <t>8766</t>
  </si>
  <si>
    <t>Náhradní zdroj a zázemí</t>
  </si>
  <si>
    <t>8767</t>
  </si>
  <si>
    <t>Rekonstrukce OŘ Praha 2</t>
  </si>
  <si>
    <t>8768</t>
  </si>
  <si>
    <t>Rekonstrukce OŘ Praha 5</t>
  </si>
  <si>
    <t>8769</t>
  </si>
  <si>
    <t>SW pro SSMP</t>
  </si>
  <si>
    <t>8770</t>
  </si>
  <si>
    <t>Staveb.úpravy balkonů;hlediště vč.vybav.</t>
  </si>
  <si>
    <t>GALERIE HMP</t>
  </si>
  <si>
    <t>8748</t>
  </si>
  <si>
    <t>Obnova suterénu Trojského zámku</t>
  </si>
  <si>
    <t>8749</t>
  </si>
  <si>
    <t>Vybud.elektro příp.k oranžérii-Troj.zámek</t>
  </si>
  <si>
    <t>8750</t>
  </si>
  <si>
    <t>Vybud.plyn.přípojky k domu zahradníka-Troj.zámek</t>
  </si>
  <si>
    <t>HUD.DIVADLO V KARLÍNĚ</t>
  </si>
  <si>
    <t>8751</t>
  </si>
  <si>
    <t>Poříz.interiéru a tech.vybav.-bud.HDK</t>
  </si>
  <si>
    <t>HVĚZDÁRNA A PLANETÁRIUM</t>
  </si>
  <si>
    <t>7668</t>
  </si>
  <si>
    <t>Nová výstava vč.stav.úprav - ŠH</t>
  </si>
  <si>
    <t>8575</t>
  </si>
  <si>
    <t>Bezbariérový přístup v planetáriu Praha</t>
  </si>
  <si>
    <t>8752</t>
  </si>
  <si>
    <t>Poříz.chlad.jednotky klimat.sálu Starvid -PL</t>
  </si>
  <si>
    <t>8753</t>
  </si>
  <si>
    <t>Vybud.vodovod.přípojky-PL</t>
  </si>
  <si>
    <t>MUZEUM HMP</t>
  </si>
  <si>
    <t>4317</t>
  </si>
  <si>
    <t>Technologie pro připojení na PCO HZSP-obj.Výtoň</t>
  </si>
  <si>
    <t>4318</t>
  </si>
  <si>
    <t>Technologie pro připojení na PCO HZSP-obj.Stodůlky</t>
  </si>
  <si>
    <t>4319</t>
  </si>
  <si>
    <t>Technologie pro připojení na PCO HZSP-obj.Müllerov</t>
  </si>
  <si>
    <t>4320</t>
  </si>
  <si>
    <t>Technologie pro připojení na PCO HZSP-obj.Vojtěcho</t>
  </si>
  <si>
    <t>4321</t>
  </si>
  <si>
    <t>Dokončení EZS a EPS-obj.Vojtěchov</t>
  </si>
  <si>
    <t>4350</t>
  </si>
  <si>
    <t>Digitalizace Langweilova modelu</t>
  </si>
  <si>
    <t>7671</t>
  </si>
  <si>
    <t>Rekonstrukce a dostavba Vojtěchova</t>
  </si>
  <si>
    <t>7777</t>
  </si>
  <si>
    <t>Výstavba depozitáře "E" Stodůlky</t>
  </si>
  <si>
    <t>7778</t>
  </si>
  <si>
    <t>Rekonstr.a přest. hl.budovy muzea</t>
  </si>
  <si>
    <t>8515</t>
  </si>
  <si>
    <t>Vybavení depozitářů - "ISO- D"</t>
  </si>
  <si>
    <t>MĚSTSKÁ DIVADLA PRAŽSKÁ</t>
  </si>
  <si>
    <t>4209</t>
  </si>
  <si>
    <t>Úprava vzduchotechniky-divadlo ROKOKO</t>
  </si>
  <si>
    <t>MĚSTSKÁ KNIHOVNA PRAHA</t>
  </si>
  <si>
    <t>1015</t>
  </si>
  <si>
    <t>JPD2- poříz. internet. knihoven</t>
  </si>
  <si>
    <t>1051</t>
  </si>
  <si>
    <t>JPD2- pořízení Bibliobusu</t>
  </si>
  <si>
    <t>1052</t>
  </si>
  <si>
    <t>JPD2- rek. knihovny Ďáblice</t>
  </si>
  <si>
    <t>4246</t>
  </si>
  <si>
    <t>Rek. a modernizace ústředí, MK</t>
  </si>
  <si>
    <t>7673</t>
  </si>
  <si>
    <t>Automatiz.- knih.Krč vč.stav.úprav a inv.vybav.</t>
  </si>
  <si>
    <t>7675</t>
  </si>
  <si>
    <t>REaMO knih.Ďáblice</t>
  </si>
  <si>
    <t>8755</t>
  </si>
  <si>
    <t>Odkoupení obj.Brusnice</t>
  </si>
  <si>
    <t>8756</t>
  </si>
  <si>
    <t>Začlenění knih.Dejvice do obj. NTK</t>
  </si>
  <si>
    <t>8757</t>
  </si>
  <si>
    <t>Rek.a modern.knih.Ruská</t>
  </si>
  <si>
    <t>NKP VYŠEHRAD</t>
  </si>
  <si>
    <t>5250</t>
  </si>
  <si>
    <t>Závlahový systém Vyšehrad</t>
  </si>
  <si>
    <t>6084</t>
  </si>
  <si>
    <t>Rekonstrukce královské akropole</t>
  </si>
  <si>
    <t>8758</t>
  </si>
  <si>
    <t>Pořízení studny-Královská akropole</t>
  </si>
  <si>
    <t>8759</t>
  </si>
  <si>
    <t>Terén.úpr.a vybav.dět.hřiště-malá zahrada</t>
  </si>
  <si>
    <t>8903</t>
  </si>
  <si>
    <t>Bezbariérový přístup do Gotického sklepa</t>
  </si>
  <si>
    <t>PRAŽ.INFORMAČNÍ SLUŽBA</t>
  </si>
  <si>
    <t>1049</t>
  </si>
  <si>
    <t>JPD2- rek. zámku Ctěnice</t>
  </si>
  <si>
    <t>3678</t>
  </si>
  <si>
    <t>Revitalizace areálu Ctěnice</t>
  </si>
  <si>
    <t>4326</t>
  </si>
  <si>
    <t>Nákup audioprůvodců ex site</t>
  </si>
  <si>
    <t>4327</t>
  </si>
  <si>
    <t>Úpravy web.stránek vč.nákupu technologie a technik</t>
  </si>
  <si>
    <t>8760</t>
  </si>
  <si>
    <t>Nákup výpočet.techniky</t>
  </si>
  <si>
    <t>STUDIO YPSILON</t>
  </si>
  <si>
    <t>6088</t>
  </si>
  <si>
    <t>Zvukový a světelný park</t>
  </si>
  <si>
    <t>Rozbor čerpání rozpočtu investičních akcí HMP za období 13/2006 v tis. Kč</t>
  </si>
  <si>
    <t>Kapitola: 01 - ROZVOJ OBCE</t>
  </si>
  <si>
    <t>Kapitálové výdaje</t>
  </si>
  <si>
    <t>Celkové zdroje</t>
  </si>
  <si>
    <t>Zdroje HMP (včetně stát. dotací prostřednictvím HMP)</t>
  </si>
  <si>
    <t>Zdroje organizace/MČ</t>
  </si>
  <si>
    <t>Odbor / organizace</t>
  </si>
  <si>
    <t>Číslo</t>
  </si>
  <si>
    <t>Název akce</t>
  </si>
  <si>
    <t>Náklady</t>
  </si>
  <si>
    <t>Profin.</t>
  </si>
  <si>
    <t>RS</t>
  </si>
  <si>
    <t>RU</t>
  </si>
  <si>
    <t>Poukázaná</t>
  </si>
  <si>
    <t>Skutečné</t>
  </si>
  <si>
    <t>% plnění</t>
  </si>
  <si>
    <t>Rozpočet</t>
  </si>
  <si>
    <t>Čerpání</t>
  </si>
  <si>
    <t>Účetní</t>
  </si>
  <si>
    <t>Zbývá</t>
  </si>
  <si>
    <t>akce</t>
  </si>
  <si>
    <t>k 31.12.2005</t>
  </si>
  <si>
    <t>rok 2006</t>
  </si>
  <si>
    <t>inv.dotace</t>
  </si>
  <si>
    <t>čerpání</t>
  </si>
  <si>
    <t>Sč k RU</t>
  </si>
  <si>
    <t>opravy</t>
  </si>
  <si>
    <t>požadavek</t>
  </si>
  <si>
    <t>celkem</t>
  </si>
  <si>
    <t>1.1.-31.12.2006</t>
  </si>
  <si>
    <t>DEL</t>
  </si>
  <si>
    <t>MHMP - OMI</t>
  </si>
  <si>
    <t>0016</t>
  </si>
  <si>
    <t>Centrální park JZM I</t>
  </si>
  <si>
    <t>0026</t>
  </si>
  <si>
    <t>Úprava Parteru nám.J.Palacha</t>
  </si>
  <si>
    <t>0090</t>
  </si>
  <si>
    <t>IP pro stavby v kap.01</t>
  </si>
  <si>
    <t>0105</t>
  </si>
  <si>
    <t>H.Měcholupy - Petrovice, byty</t>
  </si>
  <si>
    <t>0107</t>
  </si>
  <si>
    <t>H.Libeň - Pekařka</t>
  </si>
  <si>
    <t>0111</t>
  </si>
  <si>
    <t>Na Vackově - obytný soubor</t>
  </si>
  <si>
    <t>0112</t>
  </si>
  <si>
    <t>Dofakturace</t>
  </si>
  <si>
    <t>0122</t>
  </si>
  <si>
    <t>Černý Most II/5.st.</t>
  </si>
  <si>
    <t>0156</t>
  </si>
  <si>
    <t>TI pro 44 b.j. Újezd  n/L.- Lesní čtvrť</t>
  </si>
  <si>
    <t>0164</t>
  </si>
  <si>
    <t>Bytové domy Čakovice I.</t>
  </si>
  <si>
    <t>0175</t>
  </si>
  <si>
    <t>TI pro 23 bj., Újezd n./ L, Lesní čtvrť II.</t>
  </si>
  <si>
    <t>0178</t>
  </si>
  <si>
    <t>TI pro 40 bj. Kolovraty, Do Lipan</t>
  </si>
  <si>
    <t>0179</t>
  </si>
  <si>
    <t>TI pro 426 bj. Chodovec,Pha 11-I.-III.et.</t>
  </si>
  <si>
    <t>0184</t>
  </si>
  <si>
    <t>Kbely - CENTRUM</t>
  </si>
  <si>
    <t>0185</t>
  </si>
  <si>
    <t>Řepy - nástavba Nevanova</t>
  </si>
  <si>
    <t>0186</t>
  </si>
  <si>
    <t>Kolektor Revoluční - Dlouhá</t>
  </si>
  <si>
    <t>0187</t>
  </si>
  <si>
    <t>Kolektor Václavské náměstí</t>
  </si>
  <si>
    <t>0190</t>
  </si>
  <si>
    <t>DPS Dubeč-rozšíření</t>
  </si>
  <si>
    <t>0191</t>
  </si>
  <si>
    <t>Chráněné byty Kunratice</t>
  </si>
  <si>
    <t>0192</t>
  </si>
  <si>
    <t>Chráněné byty Libuš</t>
  </si>
  <si>
    <t>0209</t>
  </si>
  <si>
    <t>Na Berance</t>
  </si>
  <si>
    <t>0210</t>
  </si>
  <si>
    <t>JM I, byty Milíčov</t>
  </si>
  <si>
    <t>0221</t>
  </si>
  <si>
    <t>Chráněné byty Ďáblice</t>
  </si>
  <si>
    <t>0225</t>
  </si>
  <si>
    <t>TI 90 Uhříněves, Sluneční město</t>
  </si>
  <si>
    <t>0238</t>
  </si>
  <si>
    <t>Bytové domy Čakovice II</t>
  </si>
  <si>
    <t>0239</t>
  </si>
  <si>
    <t>Byty-Lysolaje</t>
  </si>
  <si>
    <t>0241</t>
  </si>
  <si>
    <t>Byty Dubeč</t>
  </si>
  <si>
    <t>0243</t>
  </si>
  <si>
    <t>Byty Šeberov</t>
  </si>
  <si>
    <t>0244</t>
  </si>
  <si>
    <t>Nebušice 24 bj.</t>
  </si>
  <si>
    <t>1078</t>
  </si>
  <si>
    <t>JPD2- výst. podjezdu Chlumecká</t>
  </si>
  <si>
    <t>1079</t>
  </si>
  <si>
    <t>JPD2- vybud.Pobřežní III.-1.etapa-infrastruktura</t>
  </si>
  <si>
    <t>5407</t>
  </si>
  <si>
    <t>Maniny - příprava území</t>
  </si>
  <si>
    <t>7026</t>
  </si>
  <si>
    <t>Bytový soubor Hloubětín</t>
  </si>
  <si>
    <t>7058</t>
  </si>
  <si>
    <t>Chráněné byty Klánovice</t>
  </si>
  <si>
    <t>7192</t>
  </si>
  <si>
    <t>DPS Novovysočanská</t>
  </si>
  <si>
    <t>7495</t>
  </si>
  <si>
    <t>Byty Zličín</t>
  </si>
  <si>
    <t>7496</t>
  </si>
  <si>
    <t>Kolektor Centrum-Smíchov</t>
  </si>
  <si>
    <t>7497</t>
  </si>
  <si>
    <t>Pod Čimickým hájem, byty</t>
  </si>
  <si>
    <t>7501</t>
  </si>
  <si>
    <t>Vysočany - Ocelářská</t>
  </si>
  <si>
    <t>7502</t>
  </si>
  <si>
    <t>Čakovice III, byty</t>
  </si>
  <si>
    <t>8074</t>
  </si>
  <si>
    <t>Víceúčelový areál Dubeč</t>
  </si>
  <si>
    <t>8261</t>
  </si>
  <si>
    <t>DPS Uhříněves II.</t>
  </si>
  <si>
    <t>8262</t>
  </si>
  <si>
    <t>JM I - ukončení Centrálního parku</t>
  </si>
  <si>
    <t>8263</t>
  </si>
  <si>
    <t>P - 14, Aloisov</t>
  </si>
  <si>
    <t>8264</t>
  </si>
  <si>
    <t>Pobřežní III - infrastruktura</t>
  </si>
  <si>
    <t>8265</t>
  </si>
  <si>
    <t>Pobřežní IV.- infrast.pro jižní obchvat</t>
  </si>
  <si>
    <t>8266</t>
  </si>
  <si>
    <t>Podchod Vítězné náměstí</t>
  </si>
  <si>
    <t>8267</t>
  </si>
  <si>
    <t>Radotín - rekreační zóna</t>
  </si>
  <si>
    <t>8268</t>
  </si>
  <si>
    <t>Rokytka - rozvoj území</t>
  </si>
  <si>
    <t>8613</t>
  </si>
  <si>
    <t>Bytové domy Dolní Počernice-Jih</t>
  </si>
  <si>
    <t>8614</t>
  </si>
  <si>
    <t>Byty Sobín</t>
  </si>
  <si>
    <t>8615</t>
  </si>
  <si>
    <t>Kolektor Hlávkův most</t>
  </si>
  <si>
    <t>8783</t>
  </si>
  <si>
    <t>Podjezd Chlumecká</t>
  </si>
  <si>
    <t>9276</t>
  </si>
  <si>
    <t>TV Chaby stavba 50</t>
  </si>
  <si>
    <t>9530</t>
  </si>
  <si>
    <t>TV Chaby - Jinočanská</t>
  </si>
  <si>
    <t>9646</t>
  </si>
  <si>
    <t>Kolektor CIA</t>
  </si>
  <si>
    <t>9812</t>
  </si>
  <si>
    <t>Na Pomezí byty + TI</t>
  </si>
  <si>
    <t>MHMP - Odbor zahr.vztahů a fondů Evropské unie</t>
  </si>
  <si>
    <t>1072</t>
  </si>
  <si>
    <t>JPD2- vybud podnikatel.inkubatoru</t>
  </si>
  <si>
    <t>MHMP - Sekr.nám. prim. pro obl.územ.rozvoje a byt.</t>
  </si>
  <si>
    <t>8269</t>
  </si>
  <si>
    <t>Rezerva pro rekon.úřadú MČ</t>
  </si>
  <si>
    <t>8491</t>
  </si>
  <si>
    <t>Rezerva pro MČ na zhodnoc. panel. výstavby</t>
  </si>
  <si>
    <t>ÚTVAR ROZVOJE HL.M.P P1</t>
  </si>
  <si>
    <t>4325</t>
  </si>
  <si>
    <t>SW vybavení</t>
  </si>
  <si>
    <t>6022</t>
  </si>
  <si>
    <t>Stavební úpravy - půdní vestavba "Dům král. pážat"</t>
  </si>
  <si>
    <t>Celkem odbory MHMP</t>
  </si>
  <si>
    <t>Celkem PO</t>
  </si>
  <si>
    <t>Celkem</t>
  </si>
  <si>
    <t>Součet celkem (PO příspěvek + Odbory MHMP skutečné čerpání)</t>
  </si>
  <si>
    <t>***</t>
  </si>
  <si>
    <t>Kapitola: 02 - Městská infrastuktura</t>
  </si>
  <si>
    <t>0010</t>
  </si>
  <si>
    <t>Toulcův dvůr I. - VI.et.</t>
  </si>
  <si>
    <t>0012</t>
  </si>
  <si>
    <t>Protipovod.opatř.na ochr.HMP</t>
  </si>
  <si>
    <t>0013</t>
  </si>
  <si>
    <t>BABA II - rekon.IS</t>
  </si>
  <si>
    <t>0050</t>
  </si>
  <si>
    <t>TV Slivenec</t>
  </si>
  <si>
    <t>0057</t>
  </si>
  <si>
    <t>Prodloužení stoky A2</t>
  </si>
  <si>
    <t>0083</t>
  </si>
  <si>
    <t>H.Počernice - ČOV Svépravice</t>
  </si>
  <si>
    <t>0085</t>
  </si>
  <si>
    <t>TV Řepy</t>
  </si>
  <si>
    <t>0088</t>
  </si>
  <si>
    <t>TV Libuš</t>
  </si>
  <si>
    <t>0092</t>
  </si>
  <si>
    <t>TV Zličín</t>
  </si>
  <si>
    <t>0093</t>
  </si>
  <si>
    <t>TV Kbely</t>
  </si>
  <si>
    <t>0100</t>
  </si>
  <si>
    <t>TV Zbraslav</t>
  </si>
  <si>
    <t>0101</t>
  </si>
  <si>
    <t>TV Újezd</t>
  </si>
  <si>
    <t>0102</t>
  </si>
  <si>
    <t>TV Koloděje</t>
  </si>
  <si>
    <t>0106</t>
  </si>
  <si>
    <t>TV Šeberov</t>
  </si>
  <si>
    <t>0113</t>
  </si>
  <si>
    <t>TV Lipence</t>
  </si>
  <si>
    <t>0114</t>
  </si>
  <si>
    <t>TV Stodůlky</t>
  </si>
  <si>
    <t>0117</t>
  </si>
  <si>
    <t>TV Zbuzanská</t>
  </si>
  <si>
    <t>0132</t>
  </si>
  <si>
    <t>TV Točná</t>
  </si>
  <si>
    <t>0133</t>
  </si>
  <si>
    <t>TV Ďáblice</t>
  </si>
  <si>
    <t>0134</t>
  </si>
  <si>
    <t>TV Dolní Počernice</t>
  </si>
  <si>
    <t>0137</t>
  </si>
  <si>
    <t>TV Kyje - Hutě</t>
  </si>
  <si>
    <t>0138</t>
  </si>
  <si>
    <t>TV Kunratice</t>
  </si>
  <si>
    <t>0152</t>
  </si>
  <si>
    <t>TV  Dolní Chabry</t>
  </si>
  <si>
    <t>0161</t>
  </si>
  <si>
    <t>TV Kolovraty</t>
  </si>
  <si>
    <t>0196</t>
  </si>
  <si>
    <t>TV Klánovice</t>
  </si>
  <si>
    <t>0204</t>
  </si>
  <si>
    <t>TV Nebušice</t>
  </si>
  <si>
    <t>0218</t>
  </si>
  <si>
    <t>TV Jahodnice</t>
  </si>
  <si>
    <t>0245</t>
  </si>
  <si>
    <t>TV Zelený pruh-Antala Staška</t>
  </si>
  <si>
    <t>1009</t>
  </si>
  <si>
    <t>JPD2- Výst. TV Čakovice</t>
  </si>
  <si>
    <t>1017</t>
  </si>
  <si>
    <t>JPD2- rek. TV v MČ P-Libuš</t>
  </si>
  <si>
    <t>1021</t>
  </si>
  <si>
    <t>JPD2- vybud. centra inovací</t>
  </si>
  <si>
    <t>1024</t>
  </si>
  <si>
    <t>JPD 2 - TV Dubeč-etapa 0008</t>
  </si>
  <si>
    <t>1037</t>
  </si>
  <si>
    <t>JPD2- výst. ČOV H.Počer</t>
  </si>
  <si>
    <t>1056</t>
  </si>
  <si>
    <t>JPD2- poříz mobil. čerpadel Karlín</t>
  </si>
  <si>
    <t>1057</t>
  </si>
  <si>
    <t>JPD2- TV H.Počernice etapa 0014</t>
  </si>
  <si>
    <t>3082</t>
  </si>
  <si>
    <t>TV Radotín</t>
  </si>
  <si>
    <t>3090</t>
  </si>
  <si>
    <t>TV Řeporyje</t>
  </si>
  <si>
    <t>3103</t>
  </si>
  <si>
    <t>TV Lochkov</t>
  </si>
  <si>
    <t>3106</t>
  </si>
  <si>
    <t>TV Suchdol</t>
  </si>
  <si>
    <t>3111</t>
  </si>
  <si>
    <t>TV Lysolaje</t>
  </si>
  <si>
    <t>3113</t>
  </si>
  <si>
    <t>TV Přední Kopanina</t>
  </si>
  <si>
    <t>3117</t>
  </si>
  <si>
    <t>Revital.Drahaňského potoka</t>
  </si>
  <si>
    <t>3119</t>
  </si>
  <si>
    <t>TV Čakovice</t>
  </si>
  <si>
    <t>3127</t>
  </si>
  <si>
    <t>TV Běchovice</t>
  </si>
  <si>
    <t>3136</t>
  </si>
  <si>
    <t>TV Satalice</t>
  </si>
  <si>
    <t>3140</t>
  </si>
  <si>
    <t>TV Újezd nad Lesy</t>
  </si>
  <si>
    <t>3145</t>
  </si>
  <si>
    <t>TV Vinoř</t>
  </si>
  <si>
    <t>3150</t>
  </si>
  <si>
    <t>TV Benice</t>
  </si>
  <si>
    <t>3151</t>
  </si>
  <si>
    <t>TV Dubeč</t>
  </si>
  <si>
    <t>3168</t>
  </si>
  <si>
    <t>TV Křeslice</t>
  </si>
  <si>
    <t>3171</t>
  </si>
  <si>
    <t>TV Štěrboholy</t>
  </si>
  <si>
    <t>3295</t>
  </si>
  <si>
    <t>TV Horní Počernice</t>
  </si>
  <si>
    <t>6963</t>
  </si>
  <si>
    <t>Celk. přest. a rozšíření ÚČOV Císař. ostrov</t>
  </si>
  <si>
    <t>7133</t>
  </si>
  <si>
    <t>IP pro stavby TV</t>
  </si>
  <si>
    <t>7499</t>
  </si>
  <si>
    <t>TV Dolní Měcholupy</t>
  </si>
  <si>
    <t>7500</t>
  </si>
  <si>
    <t>TV Praha 6</t>
  </si>
  <si>
    <t>7526</t>
  </si>
  <si>
    <t>Dostavba botanické zahrady</t>
  </si>
  <si>
    <t>7877</t>
  </si>
  <si>
    <t>Regener.vnitrobloku Chlebovická-Tupolevova</t>
  </si>
  <si>
    <t>7981</t>
  </si>
  <si>
    <t>TV Za Horou</t>
  </si>
  <si>
    <t>8274</t>
  </si>
  <si>
    <t>TV Sedlec</t>
  </si>
  <si>
    <t>8275</t>
  </si>
  <si>
    <t>TV Uhříněves</t>
  </si>
  <si>
    <t>8498</t>
  </si>
  <si>
    <t>Vodovodní řad Nová Ves</t>
  </si>
  <si>
    <t>8521</t>
  </si>
  <si>
    <t>Sběrný dvůr Běchovice</t>
  </si>
  <si>
    <t>8548</t>
  </si>
  <si>
    <t>Kanal. sběrač H - prodl. do Běchovic</t>
  </si>
  <si>
    <t>8588</t>
  </si>
  <si>
    <t>TV Malá Ohrada</t>
  </si>
  <si>
    <t>8618</t>
  </si>
  <si>
    <t>TV Praha 4</t>
  </si>
  <si>
    <t>8781</t>
  </si>
  <si>
    <t>Prodloužení sběrače "T" do  Třebonic</t>
  </si>
  <si>
    <t>8950</t>
  </si>
  <si>
    <t>TV Praha 15</t>
  </si>
  <si>
    <t>9534</t>
  </si>
  <si>
    <t>TV Nové Butovice</t>
  </si>
  <si>
    <t>9620</t>
  </si>
  <si>
    <t>Kanal.sběrač G (vč.G 6)</t>
  </si>
  <si>
    <t>MHMP - Odbor infrastruktury města</t>
  </si>
  <si>
    <t>8541</t>
  </si>
  <si>
    <t>Zpracování energetických auditů</t>
  </si>
  <si>
    <t>MHMP - Odbor městského investora</t>
  </si>
  <si>
    <t>1020</t>
  </si>
  <si>
    <t>JPD2- vybud. Inf. centr. Geopolymery</t>
  </si>
  <si>
    <t>MHMP - Odbor ochrany prostředí</t>
  </si>
  <si>
    <t>1004</t>
  </si>
  <si>
    <t>JPD2- Rokytka- Rek.velkého Počernického rybníka</t>
  </si>
  <si>
    <t>1045</t>
  </si>
  <si>
    <t>JPD2- rek. jezu Petrovice</t>
  </si>
  <si>
    <t>1054</t>
  </si>
  <si>
    <t>JPD2- revit. Čimického rybníka</t>
  </si>
  <si>
    <t>1055</t>
  </si>
  <si>
    <t>JPD2- vybud.přítoku nádrže Č. Most</t>
  </si>
  <si>
    <t>2003</t>
  </si>
  <si>
    <t>Výkupy lesních pozemků</t>
  </si>
  <si>
    <t>4272</t>
  </si>
  <si>
    <t>Sběrné dvory</t>
  </si>
  <si>
    <t>4452</t>
  </si>
  <si>
    <t>Letenské sady - obnova ploch zeleně I.kat.</t>
  </si>
  <si>
    <t>4857</t>
  </si>
  <si>
    <t>Kinského zahrada - obnova, I. etapa</t>
  </si>
  <si>
    <t>4859</t>
  </si>
  <si>
    <t>Stromovka - obnova, I. etapa</t>
  </si>
  <si>
    <t>4860</t>
  </si>
  <si>
    <t>Výkup pozemků jádrov. území PBZ</t>
  </si>
  <si>
    <t>5284</t>
  </si>
  <si>
    <t>Investice související s areály zeleně I.kategorie</t>
  </si>
  <si>
    <t>5286</t>
  </si>
  <si>
    <t>Vodovod Letná</t>
  </si>
  <si>
    <t>5594</t>
  </si>
  <si>
    <t>Rekon.Čimického rybníka</t>
  </si>
  <si>
    <t>5595</t>
  </si>
  <si>
    <t>Rekon. Zátišského potoka</t>
  </si>
  <si>
    <t>5846</t>
  </si>
  <si>
    <t>Revitalizace Řepského potoka</t>
  </si>
  <si>
    <t>6028</t>
  </si>
  <si>
    <t>Vrtbovská zahrada - sekané kopie</t>
  </si>
  <si>
    <t>6140</t>
  </si>
  <si>
    <t>Revitalizace Litovického potoka</t>
  </si>
  <si>
    <t>6141</t>
  </si>
  <si>
    <t>Úprava Větveného potoka</t>
  </si>
  <si>
    <t>6475</t>
  </si>
  <si>
    <t>Obnova parku na Vítkově</t>
  </si>
  <si>
    <t>6951</t>
  </si>
  <si>
    <t>Hájovna Jinonice-rekonstrukce a přístavba</t>
  </si>
  <si>
    <t>6952</t>
  </si>
  <si>
    <t>Provozní objekt Hostivař</t>
  </si>
  <si>
    <t>6954</t>
  </si>
  <si>
    <t>Obora Hvězda-obnova</t>
  </si>
  <si>
    <t>6955</t>
  </si>
  <si>
    <t>Petřín-obnova</t>
  </si>
  <si>
    <t>6956</t>
  </si>
  <si>
    <t>Výkup pozemků pro ÚSES</t>
  </si>
  <si>
    <t>6957</t>
  </si>
  <si>
    <t>Výkupy pozemků</t>
  </si>
  <si>
    <t>7528</t>
  </si>
  <si>
    <t>Kompostárny</t>
  </si>
  <si>
    <t>7529</t>
  </si>
  <si>
    <t>Areál Hostivař</t>
  </si>
  <si>
    <t>7530</t>
  </si>
  <si>
    <t>Lobkovická zahrada</t>
  </si>
  <si>
    <t>7531</t>
  </si>
  <si>
    <t>Rekreační park - Hostivař</t>
  </si>
  <si>
    <t>8057</t>
  </si>
  <si>
    <t>Rokytka - Rekon. Velkého Počernického rybníka</t>
  </si>
  <si>
    <t>8305</t>
  </si>
  <si>
    <t>Realizace nových ploch lesů</t>
  </si>
  <si>
    <t>8306</t>
  </si>
  <si>
    <t>Rybník (vodojem) - Letenské sady</t>
  </si>
  <si>
    <t>8382</t>
  </si>
  <si>
    <t>Areál Cibulka - Motol</t>
  </si>
  <si>
    <t>8639</t>
  </si>
  <si>
    <t>Přírodně-krajinářský park "U Čeňku"</t>
  </si>
  <si>
    <t>8653</t>
  </si>
  <si>
    <t>Realizace opatření vyplýv. z energet. auditů</t>
  </si>
  <si>
    <t>8980</t>
  </si>
  <si>
    <t>Limnigrafické stanice na Botiči vč. přípojek</t>
  </si>
  <si>
    <t>MHMP - Odbor správy majetku</t>
  </si>
  <si>
    <t>4298</t>
  </si>
  <si>
    <t>Obnova káranských vod. řadů, P-10</t>
  </si>
  <si>
    <t>6027</t>
  </si>
  <si>
    <t>Areály zeleně I. kategorie (kopie Braun. soch)</t>
  </si>
  <si>
    <t>6958</t>
  </si>
  <si>
    <t>ČOV Březiněves-intenzifikace</t>
  </si>
  <si>
    <t>6965</t>
  </si>
  <si>
    <t>Výst.kanal.Rybníčky-kolonie za drahou</t>
  </si>
  <si>
    <t>6969</t>
  </si>
  <si>
    <t>Zásobení Křeslic z vodojemu Jesenice II</t>
  </si>
  <si>
    <t>7253</t>
  </si>
  <si>
    <t>Zabezpečení objektů ÚV Káraný</t>
  </si>
  <si>
    <t>7254</t>
  </si>
  <si>
    <t>Zabezpečení 1.,2.a 3. řadu ÚV Káraný</t>
  </si>
  <si>
    <t>7256</t>
  </si>
  <si>
    <t>Obnova vodovod.řadu ul.Mezi Rolemi, P5</t>
  </si>
  <si>
    <t>7287</t>
  </si>
  <si>
    <t>Rekon.kanalizace Českobrodská II.et.</t>
  </si>
  <si>
    <t>7532</t>
  </si>
  <si>
    <t>0009. etapa protipovodňových opatření</t>
  </si>
  <si>
    <t>7533</t>
  </si>
  <si>
    <t>Monitoring Petrovice  4.6.7. st</t>
  </si>
  <si>
    <t>7534</t>
  </si>
  <si>
    <t>Monitoring Řepy vč. stavebních úprav</t>
  </si>
  <si>
    <t>7537</t>
  </si>
  <si>
    <t>OVŘ Palackého, V Jámě, Spálená, Ostrovní a okolí</t>
  </si>
  <si>
    <t>7539</t>
  </si>
  <si>
    <t>OVŘ Rokoska</t>
  </si>
  <si>
    <t>7540</t>
  </si>
  <si>
    <t>OVŘ Stavoservis - ulice Na Křečku</t>
  </si>
  <si>
    <t>7543</t>
  </si>
  <si>
    <t>Rekonstrukce větráků 1. a 2. káranského řadu</t>
  </si>
  <si>
    <t>7546</t>
  </si>
  <si>
    <t>Zabezpečenost vodohospod. objektů na území HMP</t>
  </si>
  <si>
    <t>7988</t>
  </si>
  <si>
    <t>Rekon.kanalizace Českobrodská - III.et.</t>
  </si>
  <si>
    <t>8276</t>
  </si>
  <si>
    <t>Senovážné nám.11- digitalizace telem. přenosů</t>
  </si>
  <si>
    <t>8619</t>
  </si>
  <si>
    <t>Monitoring KP obl. Západ, Východ vč. Barrand.mostu</t>
  </si>
  <si>
    <t>8620</t>
  </si>
  <si>
    <t>Rekonstrukce  MaR a elektro Řepy II</t>
  </si>
  <si>
    <t>8621</t>
  </si>
  <si>
    <t>Rekonstrukce SW,HW, MaR- oblast Západ</t>
  </si>
  <si>
    <t>8622</t>
  </si>
  <si>
    <t>Rekonstrukce SW,HW,MaR - oblast Centrum</t>
  </si>
  <si>
    <t>8640</t>
  </si>
  <si>
    <t>Dostavba vodovod. řadu v ul.Hrdlořezská,P9</t>
  </si>
  <si>
    <t>8641</t>
  </si>
  <si>
    <t>OVŘ Na Topolce, P-4</t>
  </si>
  <si>
    <t>8642</t>
  </si>
  <si>
    <t>Rekonstrukce kanalizace Bártlova, P-20</t>
  </si>
  <si>
    <t>8643</t>
  </si>
  <si>
    <t>Rekonstrukce kanalizace Morušová, P9</t>
  </si>
  <si>
    <t>8644</t>
  </si>
  <si>
    <t>Rekonstrukce kanalizace Na Topolce, P-4</t>
  </si>
  <si>
    <t>8645</t>
  </si>
  <si>
    <t>Rekonstrukce kanalizace Pod Havránkou, P7</t>
  </si>
  <si>
    <t>8646</t>
  </si>
  <si>
    <t>Výstavba vodovodu Morušová,P9</t>
  </si>
  <si>
    <t>Sekr. radního pro obl. živ. prostředí, odpad.hosp.</t>
  </si>
  <si>
    <t>6479</t>
  </si>
  <si>
    <t>PVS - rekonstrukce vodohospodářské infrastruktury</t>
  </si>
  <si>
    <t>8489</t>
  </si>
  <si>
    <t>Sanace stoky Šaldova</t>
  </si>
  <si>
    <t>8490</t>
  </si>
  <si>
    <t>Sanace Modřanského sběrače</t>
  </si>
  <si>
    <t>BOTANICKÁ ZAHRADA HL.M.PRAHY</t>
  </si>
  <si>
    <t>4336</t>
  </si>
  <si>
    <t>Zpristupneni severni casti PBZ-propojeni expozic</t>
  </si>
  <si>
    <t>4861</t>
  </si>
  <si>
    <t>Budova technických služeb</t>
  </si>
  <si>
    <t>6480</t>
  </si>
  <si>
    <t>Administrativní objekt</t>
  </si>
  <si>
    <t>6484</t>
  </si>
  <si>
    <t>Vstupní objekt</t>
  </si>
  <si>
    <t>6936</t>
  </si>
  <si>
    <t>Expozice</t>
  </si>
  <si>
    <t>6937</t>
  </si>
  <si>
    <t>Infrastruktura</t>
  </si>
  <si>
    <t>6938</t>
  </si>
  <si>
    <t>Návštěvnická vybavenost</t>
  </si>
  <si>
    <t>6939</t>
  </si>
  <si>
    <t>Objekt Podhoří čp.280</t>
  </si>
  <si>
    <t>6940</t>
  </si>
  <si>
    <t>Pěstební zázemí</t>
  </si>
  <si>
    <t>6942</t>
  </si>
  <si>
    <t>SZNR</t>
  </si>
  <si>
    <t>7503</t>
  </si>
  <si>
    <t>Areál Západ</t>
  </si>
  <si>
    <t>8097</t>
  </si>
  <si>
    <t>Sanace svahu vinice sv. Kláry</t>
  </si>
  <si>
    <t>8277</t>
  </si>
  <si>
    <t>Komunikace a parkoviště</t>
  </si>
  <si>
    <t>8278</t>
  </si>
  <si>
    <t>Výstavní pavilon-Areál JIH</t>
  </si>
  <si>
    <t>LESY HMP</t>
  </si>
  <si>
    <t>6473</t>
  </si>
  <si>
    <t>Provozní objekt - Práče - rekonstrukce a přístavba</t>
  </si>
  <si>
    <t>6573</t>
  </si>
  <si>
    <t>6953</t>
  </si>
  <si>
    <t>Velkoškolka Ďáblice-pracovna a rekon.skleníků</t>
  </si>
  <si>
    <t>ZOOLOGICKÁ ZAHRADA</t>
  </si>
  <si>
    <t>3016</t>
  </si>
  <si>
    <t>Odpadové hospodářství</t>
  </si>
  <si>
    <t>3023</t>
  </si>
  <si>
    <t>Závlahy</t>
  </si>
  <si>
    <t>3029</t>
  </si>
  <si>
    <t>Zásobní zahrady</t>
  </si>
  <si>
    <t>4231</t>
  </si>
  <si>
    <t>Realizace energet.úsporných opatření v Zoo</t>
  </si>
  <si>
    <t>4883</t>
  </si>
  <si>
    <t>Bizoni</t>
  </si>
  <si>
    <t>4884</t>
  </si>
  <si>
    <t>Expozice severských zvířat</t>
  </si>
  <si>
    <t>4885</t>
  </si>
  <si>
    <t>Chovatelské zázemí</t>
  </si>
  <si>
    <t>4886</t>
  </si>
  <si>
    <t>Indie</t>
  </si>
  <si>
    <t>4887</t>
  </si>
  <si>
    <t>Rekonstrukce kuní stezky</t>
  </si>
  <si>
    <t>4888</t>
  </si>
  <si>
    <t>Rekonstrukce areálu Rybník</t>
  </si>
  <si>
    <t>4889</t>
  </si>
  <si>
    <t>Rekonstrukce pavilónu antilop</t>
  </si>
  <si>
    <t>5310</t>
  </si>
  <si>
    <t>Rekonstrukce hlavniho vstupu</t>
  </si>
  <si>
    <t>6032</t>
  </si>
  <si>
    <t>6487</t>
  </si>
  <si>
    <t>Jižní Amerika</t>
  </si>
  <si>
    <t>6488</t>
  </si>
  <si>
    <t>Rek. rozvodů inženýrských sítí</t>
  </si>
  <si>
    <t>6826</t>
  </si>
  <si>
    <t>Technické zázemí</t>
  </si>
  <si>
    <t>6970</t>
  </si>
  <si>
    <t>Dětský areál</t>
  </si>
  <si>
    <t>6971</t>
  </si>
  <si>
    <t>Obslužná komunikace jih</t>
  </si>
  <si>
    <t>6972</t>
  </si>
  <si>
    <t>Pavilon hrochů</t>
  </si>
  <si>
    <t>6973</t>
  </si>
  <si>
    <t>Pavilon slonů vč.demolice starého</t>
  </si>
  <si>
    <t>6976</t>
  </si>
  <si>
    <t>Revitalizace zeleně</t>
  </si>
  <si>
    <t>7456</t>
  </si>
  <si>
    <t>Energetický audit</t>
  </si>
  <si>
    <t>7977</t>
  </si>
  <si>
    <t>Opičí ostrovy</t>
  </si>
  <si>
    <t>8307</t>
  </si>
  <si>
    <t>CITES centrum</t>
  </si>
  <si>
    <t>8308</t>
  </si>
  <si>
    <t>Rekonstrukce lineární expozice papoušků</t>
  </si>
  <si>
    <t>8647</t>
  </si>
  <si>
    <t>Aligátoři</t>
  </si>
  <si>
    <t>8648</t>
  </si>
  <si>
    <t>Bažantnice</t>
  </si>
  <si>
    <t>8649</t>
  </si>
  <si>
    <t>Expoziční bazén lachtanů</t>
  </si>
  <si>
    <t>8650</t>
  </si>
  <si>
    <t>Hyeny</t>
  </si>
  <si>
    <t>8651</t>
  </si>
  <si>
    <t>Občestvení a WC II</t>
  </si>
  <si>
    <t>8652</t>
  </si>
  <si>
    <t>Rekonstrukce chovného zařízení pro ptáky</t>
  </si>
  <si>
    <t>Celkem MČ</t>
  </si>
  <si>
    <t>Celkem JPD 2 pro MČ</t>
  </si>
  <si>
    <t>Kapitola: 03 - Doprava</t>
  </si>
  <si>
    <t>DOP-TECH.SPRÁVA KOMUNIKACÍ VH</t>
  </si>
  <si>
    <t>1046</t>
  </si>
  <si>
    <t>JPD2- rek. Sokolovská - silnice</t>
  </si>
  <si>
    <t>1047</t>
  </si>
  <si>
    <t>JPD2- rek. Broumarská II.</t>
  </si>
  <si>
    <t>1061</t>
  </si>
  <si>
    <t>JPD2- rek. Pobřežní III. 1. etapa</t>
  </si>
  <si>
    <t>1062</t>
  </si>
  <si>
    <t>JPD2- rek. Pobřežní III. 2.etapa</t>
  </si>
  <si>
    <t>1063</t>
  </si>
  <si>
    <t>JPD2- rek. Šaldova ulice</t>
  </si>
  <si>
    <t>1064</t>
  </si>
  <si>
    <t>JPD2- rek. Křižíkova 7. etapa- Thámova</t>
  </si>
  <si>
    <t>1065</t>
  </si>
  <si>
    <t>JPD2- rek. SSZ křiž. Průmyslová</t>
  </si>
  <si>
    <t>1066</t>
  </si>
  <si>
    <t>JPD2- rek. Broumarská I. etapa</t>
  </si>
  <si>
    <t>1067</t>
  </si>
  <si>
    <t>JPD2- rek. opěrné zdi-Na Fratišku</t>
  </si>
  <si>
    <t>3206</t>
  </si>
  <si>
    <t>Soubor staveb  Podbabská - Roztocká</t>
  </si>
  <si>
    <t>3217</t>
  </si>
  <si>
    <t>Systém řízení  MSP</t>
  </si>
  <si>
    <t>3220</t>
  </si>
  <si>
    <t>Broumarská - most a komunikace</t>
  </si>
  <si>
    <t>3223</t>
  </si>
  <si>
    <t>Rašínovo nábřeží</t>
  </si>
  <si>
    <t>3226</t>
  </si>
  <si>
    <t>Sjizdná rampa Michelská</t>
  </si>
  <si>
    <t>4210</t>
  </si>
  <si>
    <t>Křižíkova - rozšíření chodníku</t>
  </si>
  <si>
    <t>4334</t>
  </si>
  <si>
    <t>Zklidnění komunikace Na pískách</t>
  </si>
  <si>
    <t>4345</t>
  </si>
  <si>
    <t>MÚK - Připojeni V. a M. Chuchle</t>
  </si>
  <si>
    <t>4346</t>
  </si>
  <si>
    <t>Cyklistické stezky</t>
  </si>
  <si>
    <t>4347</t>
  </si>
  <si>
    <t>Akce pro BESIP</t>
  </si>
  <si>
    <t>4348</t>
  </si>
  <si>
    <t>Zachytná parkoviště P + R</t>
  </si>
  <si>
    <t>4351</t>
  </si>
  <si>
    <t>Úprava vozovky v Charvátově ulici</t>
  </si>
  <si>
    <t>4361</t>
  </si>
  <si>
    <t>Karlovarská 2.stavba</t>
  </si>
  <si>
    <t>4892</t>
  </si>
  <si>
    <t>Nedodělky</t>
  </si>
  <si>
    <t>5092</t>
  </si>
  <si>
    <t>Jižní spojka - soubor staveb</t>
  </si>
  <si>
    <t>5322</t>
  </si>
  <si>
    <t>Most přes Berounku (včetně rozštěpu)</t>
  </si>
  <si>
    <t>5910</t>
  </si>
  <si>
    <t>Zlepšení infrastruktury MHD</t>
  </si>
  <si>
    <t>5967</t>
  </si>
  <si>
    <t>Michelská</t>
  </si>
  <si>
    <t>6039</t>
  </si>
  <si>
    <t>Okružní křižovatka Kamýcká-Internacionální</t>
  </si>
  <si>
    <t>6041</t>
  </si>
  <si>
    <t>Okružní křižovatka Hornoměcholupská-Milánská</t>
  </si>
  <si>
    <t>6042</t>
  </si>
  <si>
    <t>Okružní křižovatka Libušská-Kunratická spojka</t>
  </si>
  <si>
    <t>6043</t>
  </si>
  <si>
    <t>Okružní křižovatka Přátelství-K Netlukám</t>
  </si>
  <si>
    <t>6046</t>
  </si>
  <si>
    <t>Příprava staveb</t>
  </si>
  <si>
    <t>6047</t>
  </si>
  <si>
    <t>Výkupy dokončených staveb</t>
  </si>
  <si>
    <t>6048</t>
  </si>
  <si>
    <t>Zajištění zimní služby</t>
  </si>
  <si>
    <t>6493</t>
  </si>
  <si>
    <t>Telematické systémy</t>
  </si>
  <si>
    <t>6647</t>
  </si>
  <si>
    <t>Rekonstrukce ul. Českomoravské</t>
  </si>
  <si>
    <t>6816</t>
  </si>
  <si>
    <t>Odtahové parkoviště Radlická</t>
  </si>
  <si>
    <t>6834</t>
  </si>
  <si>
    <t>Roztocká</t>
  </si>
  <si>
    <t>6925</t>
  </si>
  <si>
    <t>Libeňský most</t>
  </si>
  <si>
    <t>7116</t>
  </si>
  <si>
    <t>Křižíkova</t>
  </si>
  <si>
    <t>7119</t>
  </si>
  <si>
    <t>Karoliny Světlé</t>
  </si>
  <si>
    <t>7121</t>
  </si>
  <si>
    <t>Haštalské náměstí a okolí</t>
  </si>
  <si>
    <t>7125</t>
  </si>
  <si>
    <t>Hlávkův most</t>
  </si>
  <si>
    <t>7296</t>
  </si>
  <si>
    <t>Štefánikův most</t>
  </si>
  <si>
    <t>7334</t>
  </si>
  <si>
    <t>Šaldova</t>
  </si>
  <si>
    <t>7338</t>
  </si>
  <si>
    <t>Nábřeží E.Beneše-opěrné zdi</t>
  </si>
  <si>
    <t>7560</t>
  </si>
  <si>
    <t>Chodníkový program</t>
  </si>
  <si>
    <t>7562</t>
  </si>
  <si>
    <t>Janáčkovo nábřeží</t>
  </si>
  <si>
    <t>7564</t>
  </si>
  <si>
    <t>Na Maninách</t>
  </si>
  <si>
    <t>7565</t>
  </si>
  <si>
    <t>Pobřežní III. - komunikace</t>
  </si>
  <si>
    <t>7567</t>
  </si>
  <si>
    <t>Vyskočilova - 5.května, nájezdová rampa</t>
  </si>
  <si>
    <t>7785</t>
  </si>
  <si>
    <t>Pomořanská - parkovací stání</t>
  </si>
  <si>
    <t>7876</t>
  </si>
  <si>
    <t>SSZ na křiž.Českobrod.x Mladých Běchovic</t>
  </si>
  <si>
    <t>8005</t>
  </si>
  <si>
    <t>Petrská - regenerace oblasti</t>
  </si>
  <si>
    <t>8105</t>
  </si>
  <si>
    <t>U Libeňského pivovaru</t>
  </si>
  <si>
    <t>8106</t>
  </si>
  <si>
    <t>Vltavská</t>
  </si>
  <si>
    <t>8107</t>
  </si>
  <si>
    <t>Na Františku - Dvořákovo nábřeží</t>
  </si>
  <si>
    <t>8108</t>
  </si>
  <si>
    <t>U Sluncové</t>
  </si>
  <si>
    <t>8109</t>
  </si>
  <si>
    <t>Konviktská, rekon.komunikace</t>
  </si>
  <si>
    <t>8110</t>
  </si>
  <si>
    <t>Malešická</t>
  </si>
  <si>
    <t>8111</t>
  </si>
  <si>
    <t>Pražská - Švehlova</t>
  </si>
  <si>
    <t>8112</t>
  </si>
  <si>
    <t>Kolovraty - most přes ČD, Y526</t>
  </si>
  <si>
    <t>8113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</si>
</sst>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8"/>
      <name val="Arial CE"/>
      <family val="2"/>
    </font>
    <font>
      <b/>
      <sz val="8"/>
      <color indexed="10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2" borderId="3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4" fontId="2" fillId="2" borderId="12" xfId="0" applyNumberFormat="1" applyFont="1" applyFill="1" applyBorder="1" applyAlignment="1">
      <alignment/>
    </xf>
    <xf numFmtId="4" fontId="2" fillId="2" borderId="13" xfId="0" applyNumberFormat="1" applyFont="1" applyFill="1" applyBorder="1" applyAlignment="1">
      <alignment/>
    </xf>
    <xf numFmtId="4" fontId="3" fillId="2" borderId="12" xfId="0" applyNumberFormat="1" applyFont="1" applyFill="1" applyBorder="1" applyAlignment="1">
      <alignment/>
    </xf>
    <xf numFmtId="4" fontId="3" fillId="2" borderId="13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/>
    </xf>
    <xf numFmtId="4" fontId="2" fillId="2" borderId="14" xfId="0" applyNumberFormat="1" applyFont="1" applyFill="1" applyBorder="1" applyAlignment="1">
      <alignment/>
    </xf>
    <xf numFmtId="4" fontId="2" fillId="2" borderId="15" xfId="0" applyNumberFormat="1" applyFont="1" applyFill="1" applyBorder="1" applyAlignment="1">
      <alignment/>
    </xf>
    <xf numFmtId="4" fontId="2" fillId="2" borderId="16" xfId="0" applyNumberFormat="1" applyFont="1" applyFill="1" applyBorder="1" applyAlignment="1">
      <alignment/>
    </xf>
    <xf numFmtId="4" fontId="2" fillId="2" borderId="17" xfId="0" applyNumberFormat="1" applyFont="1" applyFill="1" applyBorder="1" applyAlignment="1">
      <alignment/>
    </xf>
    <xf numFmtId="4" fontId="2" fillId="2" borderId="18" xfId="0" applyNumberFormat="1" applyFont="1" applyFill="1" applyBorder="1" applyAlignment="1">
      <alignment/>
    </xf>
    <xf numFmtId="4" fontId="2" fillId="2" borderId="19" xfId="0" applyNumberFormat="1" applyFont="1" applyFill="1" applyBorder="1" applyAlignment="1">
      <alignment/>
    </xf>
    <xf numFmtId="4" fontId="2" fillId="2" borderId="20" xfId="0" applyNumberFormat="1" applyFont="1" applyFill="1" applyBorder="1" applyAlignment="1">
      <alignment/>
    </xf>
    <xf numFmtId="4" fontId="2" fillId="2" borderId="21" xfId="0" applyNumberFormat="1" applyFont="1" applyFill="1" applyBorder="1" applyAlignment="1">
      <alignment/>
    </xf>
    <xf numFmtId="4" fontId="2" fillId="3" borderId="0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4" fontId="4" fillId="2" borderId="2" xfId="0" applyNumberFormat="1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9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4" fontId="2" fillId="3" borderId="10" xfId="0" applyNumberFormat="1" applyFont="1" applyFill="1" applyBorder="1" applyAlignment="1">
      <alignment/>
    </xf>
    <xf numFmtId="4" fontId="2" fillId="3" borderId="10" xfId="0" applyNumberFormat="1" applyFont="1" applyFill="1" applyBorder="1" applyAlignment="1">
      <alignment horizontal="right"/>
    </xf>
    <xf numFmtId="4" fontId="2" fillId="3" borderId="11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/>
    </xf>
    <xf numFmtId="4" fontId="7" fillId="2" borderId="12" xfId="0" applyNumberFormat="1" applyFont="1" applyFill="1" applyBorder="1" applyAlignment="1">
      <alignment/>
    </xf>
    <xf numFmtId="4" fontId="7" fillId="2" borderId="13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4" fontId="1" fillId="2" borderId="0" xfId="0" applyNumberFormat="1" applyFont="1" applyFill="1" applyAlignment="1">
      <alignment/>
    </xf>
    <xf numFmtId="4" fontId="2" fillId="2" borderId="24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4" fontId="2" fillId="2" borderId="10" xfId="0" applyNumberFormat="1" applyFont="1" applyFill="1" applyBorder="1" applyAlignment="1">
      <alignment/>
    </xf>
    <xf numFmtId="4" fontId="2" fillId="2" borderId="30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selection activeCell="O17" sqref="O17"/>
    </sheetView>
  </sheetViews>
  <sheetFormatPr defaultColWidth="9.00390625" defaultRowHeight="12.75"/>
  <cols>
    <col min="1" max="1" width="18.375" style="0" customWidth="1"/>
    <col min="2" max="2" width="4.875" style="0" customWidth="1"/>
    <col min="3" max="3" width="25.375" style="0" customWidth="1"/>
    <col min="4" max="4" width="10.875" style="0" bestFit="1" customWidth="1"/>
    <col min="5" max="5" width="9.875" style="0" customWidth="1"/>
    <col min="6" max="7" width="10.00390625" style="0" bestFit="1" customWidth="1"/>
    <col min="8" max="8" width="6.75390625" style="0" customWidth="1"/>
    <col min="9" max="9" width="12.625" style="0" customWidth="1"/>
    <col min="10" max="10" width="7.625" style="0" customWidth="1"/>
    <col min="11" max="11" width="5.75390625" style="0" customWidth="1"/>
    <col min="12" max="12" width="5.375" style="0" customWidth="1"/>
    <col min="13" max="13" width="8.625" style="0" customWidth="1"/>
    <col min="14" max="14" width="10.875" style="0" bestFit="1" customWidth="1"/>
  </cols>
  <sheetData>
    <row r="1" spans="1:14" ht="15.75">
      <c r="A1" s="1"/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>
      <c r="A2" s="1"/>
      <c r="B2" s="2"/>
      <c r="C2" s="1" t="s">
        <v>1214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thickBot="1">
      <c r="A3" s="1"/>
      <c r="B3" s="2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thickBot="1">
      <c r="A4" s="4" t="s">
        <v>1215</v>
      </c>
      <c r="B4" s="5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ht="13.5" thickBot="1">
      <c r="A5" s="9"/>
      <c r="B5" s="10"/>
      <c r="C5" s="11" t="s">
        <v>1216</v>
      </c>
      <c r="D5" s="79" t="s">
        <v>1217</v>
      </c>
      <c r="E5" s="80"/>
      <c r="F5" s="79" t="s">
        <v>1218</v>
      </c>
      <c r="G5" s="83"/>
      <c r="H5" s="83"/>
      <c r="I5" s="83"/>
      <c r="J5" s="80"/>
      <c r="K5" s="79" t="s">
        <v>1219</v>
      </c>
      <c r="L5" s="80"/>
      <c r="M5" s="79" t="s">
        <v>1217</v>
      </c>
      <c r="N5" s="80"/>
    </row>
    <row r="6" spans="1:14" ht="13.5" thickBot="1">
      <c r="A6" s="12" t="s">
        <v>1220</v>
      </c>
      <c r="B6" s="12" t="s">
        <v>1221</v>
      </c>
      <c r="C6" s="12" t="s">
        <v>1222</v>
      </c>
      <c r="D6" s="13" t="s">
        <v>1223</v>
      </c>
      <c r="E6" s="13" t="s">
        <v>1224</v>
      </c>
      <c r="F6" s="14" t="s">
        <v>1225</v>
      </c>
      <c r="G6" s="14" t="s">
        <v>1226</v>
      </c>
      <c r="H6" s="13" t="s">
        <v>1227</v>
      </c>
      <c r="I6" s="13" t="s">
        <v>1228</v>
      </c>
      <c r="J6" s="13" t="s">
        <v>1229</v>
      </c>
      <c r="K6" s="13" t="s">
        <v>1230</v>
      </c>
      <c r="L6" s="13" t="s">
        <v>1231</v>
      </c>
      <c r="M6" s="13" t="s">
        <v>1232</v>
      </c>
      <c r="N6" s="15" t="s">
        <v>1233</v>
      </c>
    </row>
    <row r="7" spans="1:14" ht="12.75">
      <c r="A7" s="12"/>
      <c r="B7" s="12" t="s">
        <v>1234</v>
      </c>
      <c r="C7" s="12"/>
      <c r="D7" s="13" t="s">
        <v>1234</v>
      </c>
      <c r="E7" s="13" t="s">
        <v>1235</v>
      </c>
      <c r="F7" s="81" t="s">
        <v>1236</v>
      </c>
      <c r="G7" s="82"/>
      <c r="H7" s="13" t="s">
        <v>1237</v>
      </c>
      <c r="I7" s="13" t="s">
        <v>1238</v>
      </c>
      <c r="J7" s="13" t="s">
        <v>1239</v>
      </c>
      <c r="K7" s="13"/>
      <c r="L7" s="13"/>
      <c r="M7" s="13" t="s">
        <v>1240</v>
      </c>
      <c r="N7" s="15" t="s">
        <v>1241</v>
      </c>
    </row>
    <row r="8" spans="1:14" ht="13.5" thickBot="1">
      <c r="A8" s="16"/>
      <c r="B8" s="16"/>
      <c r="C8" s="16"/>
      <c r="D8" s="14" t="s">
        <v>1242</v>
      </c>
      <c r="E8" s="14"/>
      <c r="F8" s="14"/>
      <c r="G8" s="17"/>
      <c r="H8" s="14" t="s">
        <v>1243</v>
      </c>
      <c r="I8" s="14" t="s">
        <v>1243</v>
      </c>
      <c r="J8" s="14"/>
      <c r="K8" s="14" t="s">
        <v>1236</v>
      </c>
      <c r="L8" s="14" t="s">
        <v>1243</v>
      </c>
      <c r="M8" s="14" t="s">
        <v>1244</v>
      </c>
      <c r="N8" s="18" t="s">
        <v>1242</v>
      </c>
    </row>
    <row r="9" spans="1:14" ht="12.75">
      <c r="A9" s="19" t="s">
        <v>1245</v>
      </c>
      <c r="B9" s="20" t="s">
        <v>1246</v>
      </c>
      <c r="C9" s="21" t="s">
        <v>1247</v>
      </c>
      <c r="D9" s="22">
        <v>231243</v>
      </c>
      <c r="E9" s="22">
        <v>138275.91</v>
      </c>
      <c r="F9" s="22">
        <v>11000</v>
      </c>
      <c r="G9" s="22">
        <v>1500</v>
      </c>
      <c r="H9" s="22"/>
      <c r="I9" s="22">
        <v>676.9</v>
      </c>
      <c r="J9" s="23">
        <v>45.126666666666665</v>
      </c>
      <c r="K9" s="22"/>
      <c r="L9" s="22"/>
      <c r="M9" s="22">
        <v>0</v>
      </c>
      <c r="N9" s="24">
        <v>91467.1</v>
      </c>
    </row>
    <row r="10" spans="1:14" ht="12.75">
      <c r="A10" s="19" t="s">
        <v>1245</v>
      </c>
      <c r="B10" s="20" t="s">
        <v>1248</v>
      </c>
      <c r="C10" s="21" t="s">
        <v>1249</v>
      </c>
      <c r="D10" s="22">
        <v>2060</v>
      </c>
      <c r="E10" s="22">
        <v>59.71</v>
      </c>
      <c r="F10" s="22">
        <v>2000</v>
      </c>
      <c r="G10" s="22">
        <v>2000</v>
      </c>
      <c r="H10" s="22"/>
      <c r="I10" s="22">
        <v>0</v>
      </c>
      <c r="J10" s="23">
        <v>0</v>
      </c>
      <c r="K10" s="22"/>
      <c r="L10" s="22"/>
      <c r="M10" s="22">
        <v>0</v>
      </c>
      <c r="N10" s="24">
        <v>0.29</v>
      </c>
    </row>
    <row r="11" spans="1:14" ht="12.75">
      <c r="A11" s="19" t="s">
        <v>1245</v>
      </c>
      <c r="B11" s="20" t="s">
        <v>1250</v>
      </c>
      <c r="C11" s="21" t="s">
        <v>1251</v>
      </c>
      <c r="D11" s="22">
        <v>48645</v>
      </c>
      <c r="E11" s="22">
        <v>18805.34</v>
      </c>
      <c r="F11" s="22">
        <v>21000</v>
      </c>
      <c r="G11" s="22">
        <v>40</v>
      </c>
      <c r="H11" s="22"/>
      <c r="I11" s="22">
        <v>0</v>
      </c>
      <c r="J11" s="23">
        <v>0</v>
      </c>
      <c r="K11" s="22"/>
      <c r="L11" s="22"/>
      <c r="M11" s="22">
        <v>-15473.52</v>
      </c>
      <c r="N11" s="24">
        <v>45273.18</v>
      </c>
    </row>
    <row r="12" spans="1:14" ht="12.75">
      <c r="A12" s="19" t="s">
        <v>1245</v>
      </c>
      <c r="B12" s="20" t="s">
        <v>1252</v>
      </c>
      <c r="C12" s="21" t="s">
        <v>1253</v>
      </c>
      <c r="D12" s="22">
        <v>1234843</v>
      </c>
      <c r="E12" s="22">
        <v>959354.88</v>
      </c>
      <c r="F12" s="22">
        <v>140340</v>
      </c>
      <c r="G12" s="22">
        <v>100490</v>
      </c>
      <c r="H12" s="22"/>
      <c r="I12" s="22">
        <v>100482.54</v>
      </c>
      <c r="J12" s="23">
        <v>99.99257637575879</v>
      </c>
      <c r="K12" s="22"/>
      <c r="L12" s="22"/>
      <c r="M12" s="22">
        <v>0</v>
      </c>
      <c r="N12" s="24">
        <v>174998.12</v>
      </c>
    </row>
    <row r="13" spans="1:14" ht="12.75">
      <c r="A13" s="19" t="s">
        <v>1245</v>
      </c>
      <c r="B13" s="20" t="s">
        <v>1254</v>
      </c>
      <c r="C13" s="21" t="s">
        <v>1255</v>
      </c>
      <c r="D13" s="22">
        <v>416472.68</v>
      </c>
      <c r="E13" s="22">
        <v>416358.62</v>
      </c>
      <c r="F13" s="22">
        <v>100</v>
      </c>
      <c r="G13" s="22">
        <v>114</v>
      </c>
      <c r="H13" s="22"/>
      <c r="I13" s="22">
        <v>113.85</v>
      </c>
      <c r="J13" s="23">
        <v>99.86842105263158</v>
      </c>
      <c r="K13" s="22"/>
      <c r="L13" s="22"/>
      <c r="M13" s="22">
        <v>0</v>
      </c>
      <c r="N13" s="24">
        <v>0.06</v>
      </c>
    </row>
    <row r="14" spans="1:14" ht="12.75">
      <c r="A14" s="19" t="s">
        <v>1245</v>
      </c>
      <c r="B14" s="20" t="s">
        <v>1256</v>
      </c>
      <c r="C14" s="21" t="s">
        <v>1257</v>
      </c>
      <c r="D14" s="22">
        <v>402509.6</v>
      </c>
      <c r="E14" s="22">
        <v>52358.33</v>
      </c>
      <c r="F14" s="22">
        <v>100</v>
      </c>
      <c r="G14" s="22">
        <v>100</v>
      </c>
      <c r="H14" s="22"/>
      <c r="I14" s="22">
        <v>99.89</v>
      </c>
      <c r="J14" s="23">
        <v>99.89</v>
      </c>
      <c r="K14" s="22"/>
      <c r="L14" s="22"/>
      <c r="M14" s="22">
        <v>0</v>
      </c>
      <c r="N14" s="24">
        <v>350051.27</v>
      </c>
    </row>
    <row r="15" spans="1:14" ht="12.75">
      <c r="A15" s="19" t="s">
        <v>1245</v>
      </c>
      <c r="B15" s="20" t="s">
        <v>1258</v>
      </c>
      <c r="C15" s="21" t="s">
        <v>1259</v>
      </c>
      <c r="D15" s="22">
        <v>36744</v>
      </c>
      <c r="E15" s="22">
        <v>0</v>
      </c>
      <c r="F15" s="22">
        <v>30000</v>
      </c>
      <c r="G15" s="22">
        <v>44</v>
      </c>
      <c r="H15" s="22"/>
      <c r="I15" s="22">
        <v>0</v>
      </c>
      <c r="J15" s="23">
        <v>0</v>
      </c>
      <c r="K15" s="22"/>
      <c r="L15" s="22"/>
      <c r="M15" s="22">
        <v>0</v>
      </c>
      <c r="N15" s="24">
        <v>36700</v>
      </c>
    </row>
    <row r="16" spans="1:14" ht="12.75">
      <c r="A16" s="19" t="s">
        <v>1245</v>
      </c>
      <c r="B16" s="20" t="s">
        <v>1260</v>
      </c>
      <c r="C16" s="21" t="s">
        <v>1261</v>
      </c>
      <c r="D16" s="22">
        <v>1170000</v>
      </c>
      <c r="E16" s="22">
        <v>881233.68</v>
      </c>
      <c r="F16" s="22">
        <v>260000</v>
      </c>
      <c r="G16" s="22">
        <v>243000</v>
      </c>
      <c r="H16" s="22"/>
      <c r="I16" s="22">
        <v>232037.15</v>
      </c>
      <c r="J16" s="23">
        <v>95.4885390946502</v>
      </c>
      <c r="K16" s="22"/>
      <c r="L16" s="22"/>
      <c r="M16" s="22">
        <v>0</v>
      </c>
      <c r="N16" s="24">
        <v>45766.32</v>
      </c>
    </row>
    <row r="17" spans="1:14" ht="12.75">
      <c r="A17" s="19" t="s">
        <v>1245</v>
      </c>
      <c r="B17" s="20" t="s">
        <v>1262</v>
      </c>
      <c r="C17" s="21" t="s">
        <v>1263</v>
      </c>
      <c r="D17" s="22">
        <v>2201</v>
      </c>
      <c r="E17" s="22">
        <v>2200</v>
      </c>
      <c r="F17" s="22">
        <v>0</v>
      </c>
      <c r="G17" s="22">
        <v>1</v>
      </c>
      <c r="H17" s="22"/>
      <c r="I17" s="22">
        <v>1</v>
      </c>
      <c r="J17" s="23">
        <v>100</v>
      </c>
      <c r="K17" s="22"/>
      <c r="L17" s="22"/>
      <c r="M17" s="22">
        <v>0</v>
      </c>
      <c r="N17" s="24">
        <v>0</v>
      </c>
    </row>
    <row r="18" spans="1:14" ht="12.75">
      <c r="A18" s="19" t="s">
        <v>1245</v>
      </c>
      <c r="B18" s="20" t="s">
        <v>1264</v>
      </c>
      <c r="C18" s="21" t="s">
        <v>1265</v>
      </c>
      <c r="D18" s="22">
        <v>162000</v>
      </c>
      <c r="E18" s="22">
        <v>76787.28</v>
      </c>
      <c r="F18" s="22">
        <v>46900</v>
      </c>
      <c r="G18" s="22">
        <v>39350</v>
      </c>
      <c r="H18" s="22"/>
      <c r="I18" s="22">
        <v>38556.98</v>
      </c>
      <c r="J18" s="23">
        <v>97.98470139771284</v>
      </c>
      <c r="K18" s="22"/>
      <c r="L18" s="22"/>
      <c r="M18" s="22">
        <v>0</v>
      </c>
      <c r="N18" s="24">
        <v>45862.72</v>
      </c>
    </row>
    <row r="19" spans="1:14" ht="12.75">
      <c r="A19" s="19" t="s">
        <v>1245</v>
      </c>
      <c r="B19" s="20" t="s">
        <v>1266</v>
      </c>
      <c r="C19" s="21" t="s">
        <v>1267</v>
      </c>
      <c r="D19" s="22">
        <v>1841</v>
      </c>
      <c r="E19" s="22">
        <v>1840</v>
      </c>
      <c r="F19" s="22">
        <v>0</v>
      </c>
      <c r="G19" s="22">
        <v>1</v>
      </c>
      <c r="H19" s="22"/>
      <c r="I19" s="22">
        <v>1</v>
      </c>
      <c r="J19" s="23">
        <v>100</v>
      </c>
      <c r="K19" s="22"/>
      <c r="L19" s="22"/>
      <c r="M19" s="22">
        <v>0</v>
      </c>
      <c r="N19" s="24">
        <v>0</v>
      </c>
    </row>
    <row r="20" spans="1:14" ht="12.75">
      <c r="A20" s="19" t="s">
        <v>1245</v>
      </c>
      <c r="B20" s="20" t="s">
        <v>1268</v>
      </c>
      <c r="C20" s="21" t="s">
        <v>1269</v>
      </c>
      <c r="D20" s="22">
        <v>3201</v>
      </c>
      <c r="E20" s="22">
        <v>3200</v>
      </c>
      <c r="F20" s="22">
        <v>0</v>
      </c>
      <c r="G20" s="22">
        <v>1</v>
      </c>
      <c r="H20" s="22"/>
      <c r="I20" s="22">
        <v>1</v>
      </c>
      <c r="J20" s="23">
        <v>100</v>
      </c>
      <c r="K20" s="22"/>
      <c r="L20" s="22"/>
      <c r="M20" s="22">
        <v>0</v>
      </c>
      <c r="N20" s="24">
        <v>0</v>
      </c>
    </row>
    <row r="21" spans="1:14" ht="12.75">
      <c r="A21" s="19" t="s">
        <v>1245</v>
      </c>
      <c r="B21" s="20" t="s">
        <v>1270</v>
      </c>
      <c r="C21" s="21" t="s">
        <v>1271</v>
      </c>
      <c r="D21" s="22">
        <v>34081</v>
      </c>
      <c r="E21" s="22">
        <v>34080</v>
      </c>
      <c r="F21" s="22">
        <v>0</v>
      </c>
      <c r="G21" s="22">
        <v>1</v>
      </c>
      <c r="H21" s="22"/>
      <c r="I21" s="22">
        <v>1</v>
      </c>
      <c r="J21" s="23">
        <v>100</v>
      </c>
      <c r="K21" s="22"/>
      <c r="L21" s="22"/>
      <c r="M21" s="22">
        <v>0</v>
      </c>
      <c r="N21" s="24">
        <v>0</v>
      </c>
    </row>
    <row r="22" spans="1:14" ht="12.75">
      <c r="A22" s="19" t="s">
        <v>1245</v>
      </c>
      <c r="B22" s="20" t="s">
        <v>1272</v>
      </c>
      <c r="C22" s="21" t="s">
        <v>1273</v>
      </c>
      <c r="D22" s="22">
        <v>38294</v>
      </c>
      <c r="E22" s="22">
        <v>21893.55</v>
      </c>
      <c r="F22" s="22">
        <v>5000</v>
      </c>
      <c r="G22" s="22">
        <v>16400</v>
      </c>
      <c r="H22" s="22"/>
      <c r="I22" s="22">
        <v>16345.16</v>
      </c>
      <c r="J22" s="23">
        <v>99.66560975609757</v>
      </c>
      <c r="K22" s="22"/>
      <c r="L22" s="22"/>
      <c r="M22" s="22">
        <v>0</v>
      </c>
      <c r="N22" s="24">
        <v>0.45</v>
      </c>
    </row>
    <row r="23" spans="1:14" ht="12.75">
      <c r="A23" s="19" t="s">
        <v>1245</v>
      </c>
      <c r="B23" s="20" t="s">
        <v>1274</v>
      </c>
      <c r="C23" s="21" t="s">
        <v>1275</v>
      </c>
      <c r="D23" s="22">
        <v>85000</v>
      </c>
      <c r="E23" s="22">
        <v>55939.27</v>
      </c>
      <c r="F23" s="22">
        <v>20000</v>
      </c>
      <c r="G23" s="22">
        <v>25000</v>
      </c>
      <c r="H23" s="22"/>
      <c r="I23" s="22">
        <v>22466.91</v>
      </c>
      <c r="J23" s="23">
        <v>89.86764</v>
      </c>
      <c r="K23" s="22"/>
      <c r="L23" s="22"/>
      <c r="M23" s="22">
        <v>0</v>
      </c>
      <c r="N23" s="24">
        <v>4060.73</v>
      </c>
    </row>
    <row r="24" spans="1:14" ht="12.75">
      <c r="A24" s="19" t="s">
        <v>1245</v>
      </c>
      <c r="B24" s="20" t="s">
        <v>1276</v>
      </c>
      <c r="C24" s="21" t="s">
        <v>1277</v>
      </c>
      <c r="D24" s="22">
        <v>940000</v>
      </c>
      <c r="E24" s="22">
        <v>6221.57</v>
      </c>
      <c r="F24" s="22">
        <v>2000</v>
      </c>
      <c r="G24" s="22">
        <v>2000</v>
      </c>
      <c r="H24" s="22"/>
      <c r="I24" s="22">
        <v>2000</v>
      </c>
      <c r="J24" s="23">
        <v>100</v>
      </c>
      <c r="K24" s="22"/>
      <c r="L24" s="22"/>
      <c r="M24" s="22">
        <v>4413.47</v>
      </c>
      <c r="N24" s="24">
        <v>927364.96</v>
      </c>
    </row>
    <row r="25" spans="1:14" ht="12.75">
      <c r="A25" s="19" t="s">
        <v>1245</v>
      </c>
      <c r="B25" s="20" t="s">
        <v>1278</v>
      </c>
      <c r="C25" s="21" t="s">
        <v>1279</v>
      </c>
      <c r="D25" s="22">
        <v>236000</v>
      </c>
      <c r="E25" s="22">
        <v>27781.69</v>
      </c>
      <c r="F25" s="22">
        <v>10000</v>
      </c>
      <c r="G25" s="22">
        <v>10000</v>
      </c>
      <c r="H25" s="22"/>
      <c r="I25" s="22">
        <v>3857.54</v>
      </c>
      <c r="J25" s="23">
        <v>38.5754</v>
      </c>
      <c r="K25" s="22"/>
      <c r="L25" s="22"/>
      <c r="M25" s="22">
        <v>0</v>
      </c>
      <c r="N25" s="24">
        <v>198218.31</v>
      </c>
    </row>
    <row r="26" spans="1:14" ht="12.75">
      <c r="A26" s="19" t="s">
        <v>1245</v>
      </c>
      <c r="B26" s="20" t="s">
        <v>1280</v>
      </c>
      <c r="C26" s="21" t="s">
        <v>1281</v>
      </c>
      <c r="D26" s="22">
        <v>95034.11</v>
      </c>
      <c r="E26" s="22">
        <v>85317.56</v>
      </c>
      <c r="F26" s="22">
        <v>30412</v>
      </c>
      <c r="G26" s="22">
        <v>9717</v>
      </c>
      <c r="H26" s="22"/>
      <c r="I26" s="22">
        <v>9715.61</v>
      </c>
      <c r="J26" s="23">
        <v>99.98569517340744</v>
      </c>
      <c r="K26" s="22"/>
      <c r="L26" s="22"/>
      <c r="M26" s="22">
        <v>0</v>
      </c>
      <c r="N26" s="24">
        <v>-0.44</v>
      </c>
    </row>
    <row r="27" spans="1:14" ht="12.75">
      <c r="A27" s="19" t="s">
        <v>1245</v>
      </c>
      <c r="B27" s="20" t="s">
        <v>1282</v>
      </c>
      <c r="C27" s="21" t="s">
        <v>1283</v>
      </c>
      <c r="D27" s="22">
        <v>109099.15</v>
      </c>
      <c r="E27" s="22">
        <v>109072.17</v>
      </c>
      <c r="F27" s="22">
        <v>10527</v>
      </c>
      <c r="G27" s="22">
        <v>27</v>
      </c>
      <c r="H27" s="22"/>
      <c r="I27" s="22">
        <v>0</v>
      </c>
      <c r="J27" s="23">
        <v>0</v>
      </c>
      <c r="K27" s="22"/>
      <c r="L27" s="22"/>
      <c r="M27" s="22">
        <v>0</v>
      </c>
      <c r="N27" s="24">
        <v>-0.03</v>
      </c>
    </row>
    <row r="28" spans="1:14" ht="12.75">
      <c r="A28" s="19" t="s">
        <v>1245</v>
      </c>
      <c r="B28" s="20" t="s">
        <v>1284</v>
      </c>
      <c r="C28" s="21" t="s">
        <v>1285</v>
      </c>
      <c r="D28" s="22">
        <v>76000</v>
      </c>
      <c r="E28" s="22">
        <v>3171.81</v>
      </c>
      <c r="F28" s="22">
        <v>0</v>
      </c>
      <c r="G28" s="22">
        <v>41494</v>
      </c>
      <c r="H28" s="22"/>
      <c r="I28" s="22">
        <v>41494</v>
      </c>
      <c r="J28" s="23">
        <v>100</v>
      </c>
      <c r="K28" s="22"/>
      <c r="L28" s="22"/>
      <c r="M28" s="22">
        <v>0</v>
      </c>
      <c r="N28" s="24">
        <v>31334.19</v>
      </c>
    </row>
    <row r="29" spans="1:14" ht="12.75">
      <c r="A29" s="19" t="s">
        <v>1245</v>
      </c>
      <c r="B29" s="20" t="s">
        <v>1286</v>
      </c>
      <c r="C29" s="21" t="s">
        <v>1287</v>
      </c>
      <c r="D29" s="22">
        <v>980000</v>
      </c>
      <c r="E29" s="22">
        <v>8768.92</v>
      </c>
      <c r="F29" s="22">
        <v>3000</v>
      </c>
      <c r="G29" s="22">
        <v>3000</v>
      </c>
      <c r="H29" s="22"/>
      <c r="I29" s="22">
        <v>2833.27</v>
      </c>
      <c r="J29" s="23">
        <v>94.44233333333334</v>
      </c>
      <c r="K29" s="22"/>
      <c r="L29" s="22"/>
      <c r="M29" s="22">
        <v>0</v>
      </c>
      <c r="N29" s="24">
        <v>968231.08</v>
      </c>
    </row>
    <row r="30" spans="1:14" ht="12.75">
      <c r="A30" s="19" t="s">
        <v>1245</v>
      </c>
      <c r="B30" s="20" t="s">
        <v>1288</v>
      </c>
      <c r="C30" s="21" t="s">
        <v>1289</v>
      </c>
      <c r="D30" s="22">
        <v>7987.99</v>
      </c>
      <c r="E30" s="22">
        <v>4718.5</v>
      </c>
      <c r="F30" s="22">
        <v>1678</v>
      </c>
      <c r="G30" s="22">
        <v>1678</v>
      </c>
      <c r="H30" s="22"/>
      <c r="I30" s="22">
        <v>1576.51</v>
      </c>
      <c r="J30" s="23">
        <v>93.95172824791419</v>
      </c>
      <c r="K30" s="22"/>
      <c r="L30" s="22"/>
      <c r="M30" s="22">
        <v>0</v>
      </c>
      <c r="N30" s="24">
        <v>1591.49</v>
      </c>
    </row>
    <row r="31" spans="1:14" ht="12.75">
      <c r="A31" s="19" t="s">
        <v>1245</v>
      </c>
      <c r="B31" s="20" t="s">
        <v>1290</v>
      </c>
      <c r="C31" s="21" t="s">
        <v>1291</v>
      </c>
      <c r="D31" s="22">
        <v>65000</v>
      </c>
      <c r="E31" s="22">
        <v>285.91</v>
      </c>
      <c r="F31" s="22">
        <v>0</v>
      </c>
      <c r="G31" s="22">
        <v>685</v>
      </c>
      <c r="H31" s="22"/>
      <c r="I31" s="22">
        <v>684.73</v>
      </c>
      <c r="J31" s="23">
        <v>99.96058394160583</v>
      </c>
      <c r="K31" s="22"/>
      <c r="L31" s="22"/>
      <c r="M31" s="22">
        <v>0</v>
      </c>
      <c r="N31" s="24">
        <v>64029.09</v>
      </c>
    </row>
    <row r="32" spans="1:14" ht="12.75">
      <c r="A32" s="19" t="s">
        <v>1245</v>
      </c>
      <c r="B32" s="20" t="s">
        <v>1292</v>
      </c>
      <c r="C32" s="21" t="s">
        <v>1293</v>
      </c>
      <c r="D32" s="22">
        <v>7201</v>
      </c>
      <c r="E32" s="22">
        <v>7200</v>
      </c>
      <c r="F32" s="22">
        <v>0</v>
      </c>
      <c r="G32" s="22">
        <v>1</v>
      </c>
      <c r="H32" s="22"/>
      <c r="I32" s="22">
        <v>1</v>
      </c>
      <c r="J32" s="23">
        <v>100</v>
      </c>
      <c r="K32" s="22"/>
      <c r="L32" s="22"/>
      <c r="M32" s="22">
        <v>0</v>
      </c>
      <c r="N32" s="24">
        <v>0</v>
      </c>
    </row>
    <row r="33" spans="1:14" ht="12.75">
      <c r="A33" s="19" t="s">
        <v>1245</v>
      </c>
      <c r="B33" s="20" t="s">
        <v>1294</v>
      </c>
      <c r="C33" s="21" t="s">
        <v>1295</v>
      </c>
      <c r="D33" s="22">
        <v>183410</v>
      </c>
      <c r="E33" s="22">
        <v>1924.45</v>
      </c>
      <c r="F33" s="22">
        <v>3000</v>
      </c>
      <c r="G33" s="22">
        <v>300</v>
      </c>
      <c r="H33" s="22"/>
      <c r="I33" s="22">
        <v>295.23</v>
      </c>
      <c r="J33" s="23">
        <v>98.41</v>
      </c>
      <c r="K33" s="22"/>
      <c r="L33" s="22"/>
      <c r="M33" s="22">
        <v>0</v>
      </c>
      <c r="N33" s="24">
        <v>181185.55</v>
      </c>
    </row>
    <row r="34" spans="1:14" ht="12.75">
      <c r="A34" s="19" t="s">
        <v>1245</v>
      </c>
      <c r="B34" s="20" t="s">
        <v>1296</v>
      </c>
      <c r="C34" s="21" t="s">
        <v>1297</v>
      </c>
      <c r="D34" s="22">
        <v>582675</v>
      </c>
      <c r="E34" s="22">
        <v>1503.97</v>
      </c>
      <c r="F34" s="22">
        <v>3567</v>
      </c>
      <c r="G34" s="22">
        <v>7</v>
      </c>
      <c r="H34" s="22"/>
      <c r="I34" s="22">
        <v>0</v>
      </c>
      <c r="J34" s="23">
        <v>0</v>
      </c>
      <c r="K34" s="22"/>
      <c r="L34" s="22"/>
      <c r="M34" s="22">
        <v>0</v>
      </c>
      <c r="N34" s="24">
        <v>581164.03</v>
      </c>
    </row>
    <row r="35" spans="1:14" ht="12.75">
      <c r="A35" s="19" t="s">
        <v>1245</v>
      </c>
      <c r="B35" s="20" t="s">
        <v>1298</v>
      </c>
      <c r="C35" s="21" t="s">
        <v>1299</v>
      </c>
      <c r="D35" s="22">
        <v>109400</v>
      </c>
      <c r="E35" s="22">
        <v>54917.09</v>
      </c>
      <c r="F35" s="22">
        <v>33083</v>
      </c>
      <c r="G35" s="22">
        <v>54483</v>
      </c>
      <c r="H35" s="22"/>
      <c r="I35" s="22">
        <v>54383.52</v>
      </c>
      <c r="J35" s="23">
        <v>99.81741093552117</v>
      </c>
      <c r="K35" s="22"/>
      <c r="L35" s="22"/>
      <c r="M35" s="22">
        <v>0</v>
      </c>
      <c r="N35" s="24">
        <v>-0.09</v>
      </c>
    </row>
    <row r="36" spans="1:14" ht="12.75">
      <c r="A36" s="19" t="s">
        <v>1245</v>
      </c>
      <c r="B36" s="20" t="s">
        <v>1300</v>
      </c>
      <c r="C36" s="21" t="s">
        <v>1301</v>
      </c>
      <c r="D36" s="22">
        <v>47000</v>
      </c>
      <c r="E36" s="22">
        <v>12400.05</v>
      </c>
      <c r="F36" s="22">
        <v>34600</v>
      </c>
      <c r="G36" s="22">
        <v>20000</v>
      </c>
      <c r="H36" s="22"/>
      <c r="I36" s="22">
        <v>19849.08</v>
      </c>
      <c r="J36" s="23">
        <v>99.24540000000002</v>
      </c>
      <c r="K36" s="22"/>
      <c r="L36" s="22"/>
      <c r="M36" s="22">
        <v>0</v>
      </c>
      <c r="N36" s="24">
        <v>14599.95</v>
      </c>
    </row>
    <row r="37" spans="1:14" ht="12.75">
      <c r="A37" s="19" t="s">
        <v>1245</v>
      </c>
      <c r="B37" s="20" t="s">
        <v>1302</v>
      </c>
      <c r="C37" s="21" t="s">
        <v>1303</v>
      </c>
      <c r="D37" s="22">
        <v>48800</v>
      </c>
      <c r="E37" s="22">
        <v>23409.84</v>
      </c>
      <c r="F37" s="22">
        <v>0</v>
      </c>
      <c r="G37" s="22">
        <v>0</v>
      </c>
      <c r="H37" s="22"/>
      <c r="I37" s="22">
        <v>0</v>
      </c>
      <c r="J37" s="23" t="s">
        <v>1377</v>
      </c>
      <c r="K37" s="22"/>
      <c r="L37" s="22"/>
      <c r="M37" s="22">
        <v>0</v>
      </c>
      <c r="N37" s="24">
        <v>25390.16</v>
      </c>
    </row>
    <row r="38" spans="1:14" ht="12.75">
      <c r="A38" s="19" t="s">
        <v>1245</v>
      </c>
      <c r="B38" s="20" t="s">
        <v>1304</v>
      </c>
      <c r="C38" s="21" t="s">
        <v>1305</v>
      </c>
      <c r="D38" s="22">
        <v>173245.08</v>
      </c>
      <c r="E38" s="22">
        <v>0</v>
      </c>
      <c r="F38" s="22">
        <v>0</v>
      </c>
      <c r="G38" s="22">
        <v>45642.2</v>
      </c>
      <c r="H38" s="22"/>
      <c r="I38" s="22">
        <v>26997.67</v>
      </c>
      <c r="J38" s="23">
        <v>59.15067634776589</v>
      </c>
      <c r="K38" s="22"/>
      <c r="L38" s="22"/>
      <c r="M38" s="22">
        <v>0</v>
      </c>
      <c r="N38" s="24">
        <v>127602.88</v>
      </c>
    </row>
    <row r="39" spans="1:14" ht="12.75">
      <c r="A39" s="19" t="s">
        <v>1245</v>
      </c>
      <c r="B39" s="20" t="s">
        <v>1306</v>
      </c>
      <c r="C39" s="21" t="s">
        <v>1307</v>
      </c>
      <c r="D39" s="22">
        <v>88123.01</v>
      </c>
      <c r="E39" s="22">
        <v>0</v>
      </c>
      <c r="F39" s="22">
        <v>0</v>
      </c>
      <c r="G39" s="22">
        <v>14070.8</v>
      </c>
      <c r="H39" s="22"/>
      <c r="I39" s="22">
        <v>0</v>
      </c>
      <c r="J39" s="23">
        <v>0</v>
      </c>
      <c r="K39" s="22"/>
      <c r="L39" s="22"/>
      <c r="M39" s="22">
        <v>0</v>
      </c>
      <c r="N39" s="24">
        <v>74052.21</v>
      </c>
    </row>
    <row r="40" spans="1:14" ht="12.75">
      <c r="A40" s="19" t="s">
        <v>1245</v>
      </c>
      <c r="B40" s="20" t="s">
        <v>1308</v>
      </c>
      <c r="C40" s="21" t="s">
        <v>1309</v>
      </c>
      <c r="D40" s="22">
        <v>1015392</v>
      </c>
      <c r="E40" s="22">
        <v>507941.68</v>
      </c>
      <c r="F40" s="22">
        <v>73400</v>
      </c>
      <c r="G40" s="22">
        <v>15410</v>
      </c>
      <c r="H40" s="22"/>
      <c r="I40" s="22">
        <v>11969.94</v>
      </c>
      <c r="J40" s="23">
        <v>77.67644386761843</v>
      </c>
      <c r="K40" s="22"/>
      <c r="L40" s="22"/>
      <c r="M40" s="22">
        <v>0</v>
      </c>
      <c r="N40" s="24">
        <v>492040.32</v>
      </c>
    </row>
    <row r="41" spans="1:14" ht="12.75">
      <c r="A41" s="19" t="s">
        <v>1245</v>
      </c>
      <c r="B41" s="20" t="s">
        <v>1310</v>
      </c>
      <c r="C41" s="21" t="s">
        <v>1311</v>
      </c>
      <c r="D41" s="22">
        <v>255000</v>
      </c>
      <c r="E41" s="22">
        <v>0</v>
      </c>
      <c r="F41" s="22">
        <v>1000</v>
      </c>
      <c r="G41" s="22">
        <v>60</v>
      </c>
      <c r="H41" s="22"/>
      <c r="I41" s="22">
        <v>58.38</v>
      </c>
      <c r="J41" s="23">
        <v>97.3</v>
      </c>
      <c r="K41" s="22"/>
      <c r="L41" s="22"/>
      <c r="M41" s="22">
        <v>0</v>
      </c>
      <c r="N41" s="24">
        <v>254940</v>
      </c>
    </row>
    <row r="42" spans="1:14" ht="12.75">
      <c r="A42" s="19" t="s">
        <v>1245</v>
      </c>
      <c r="B42" s="20" t="s">
        <v>1312</v>
      </c>
      <c r="C42" s="21" t="s">
        <v>1313</v>
      </c>
      <c r="D42" s="22">
        <v>85000</v>
      </c>
      <c r="E42" s="22">
        <v>239.43</v>
      </c>
      <c r="F42" s="22">
        <v>500</v>
      </c>
      <c r="G42" s="22">
        <v>500</v>
      </c>
      <c r="H42" s="22"/>
      <c r="I42" s="22">
        <v>244.55</v>
      </c>
      <c r="J42" s="23">
        <v>48.91</v>
      </c>
      <c r="K42" s="22"/>
      <c r="L42" s="22"/>
      <c r="M42" s="22">
        <v>1004.31</v>
      </c>
      <c r="N42" s="24">
        <v>83256.26</v>
      </c>
    </row>
    <row r="43" spans="1:14" ht="12.75">
      <c r="A43" s="19" t="s">
        <v>1245</v>
      </c>
      <c r="B43" s="20" t="s">
        <v>1314</v>
      </c>
      <c r="C43" s="21" t="s">
        <v>1315</v>
      </c>
      <c r="D43" s="22">
        <v>165788</v>
      </c>
      <c r="E43" s="22">
        <v>148065.94</v>
      </c>
      <c r="F43" s="22">
        <v>12000</v>
      </c>
      <c r="G43" s="22">
        <v>17722</v>
      </c>
      <c r="H43" s="22"/>
      <c r="I43" s="22">
        <v>17720.9</v>
      </c>
      <c r="J43" s="23">
        <v>99.99379302561789</v>
      </c>
      <c r="K43" s="22"/>
      <c r="L43" s="22"/>
      <c r="M43" s="22">
        <v>0</v>
      </c>
      <c r="N43" s="24">
        <v>0.06</v>
      </c>
    </row>
    <row r="44" spans="1:14" ht="12.75">
      <c r="A44" s="19" t="s">
        <v>1245</v>
      </c>
      <c r="B44" s="20" t="s">
        <v>1316</v>
      </c>
      <c r="C44" s="21" t="s">
        <v>1317</v>
      </c>
      <c r="D44" s="22">
        <v>138000</v>
      </c>
      <c r="E44" s="22">
        <v>3124.92</v>
      </c>
      <c r="F44" s="22">
        <v>100</v>
      </c>
      <c r="G44" s="22">
        <v>122</v>
      </c>
      <c r="H44" s="22"/>
      <c r="I44" s="22">
        <v>120.48</v>
      </c>
      <c r="J44" s="23">
        <v>98.75409836065573</v>
      </c>
      <c r="K44" s="22"/>
      <c r="L44" s="22"/>
      <c r="M44" s="22">
        <v>0</v>
      </c>
      <c r="N44" s="24">
        <v>134753.08</v>
      </c>
    </row>
    <row r="45" spans="1:14" ht="12.75">
      <c r="A45" s="19" t="s">
        <v>1245</v>
      </c>
      <c r="B45" s="20" t="s">
        <v>1318</v>
      </c>
      <c r="C45" s="21" t="s">
        <v>1319</v>
      </c>
      <c r="D45" s="22">
        <v>1600000</v>
      </c>
      <c r="E45" s="22">
        <v>12163.63</v>
      </c>
      <c r="F45" s="22">
        <v>30000</v>
      </c>
      <c r="G45" s="22">
        <v>15495</v>
      </c>
      <c r="H45" s="22"/>
      <c r="I45" s="22">
        <v>12348.41</v>
      </c>
      <c r="J45" s="23">
        <v>79.69286866731204</v>
      </c>
      <c r="K45" s="22"/>
      <c r="L45" s="22"/>
      <c r="M45" s="22">
        <v>0</v>
      </c>
      <c r="N45" s="24">
        <v>1572341.37</v>
      </c>
    </row>
    <row r="46" spans="1:14" ht="12.75">
      <c r="A46" s="19" t="s">
        <v>1245</v>
      </c>
      <c r="B46" s="20" t="s">
        <v>1320</v>
      </c>
      <c r="C46" s="21" t="s">
        <v>1321</v>
      </c>
      <c r="D46" s="22">
        <v>724000</v>
      </c>
      <c r="E46" s="22">
        <v>2002.52</v>
      </c>
      <c r="F46" s="22">
        <v>4000</v>
      </c>
      <c r="G46" s="22">
        <v>100</v>
      </c>
      <c r="H46" s="22"/>
      <c r="I46" s="22">
        <v>72.96</v>
      </c>
      <c r="J46" s="23">
        <v>72.96</v>
      </c>
      <c r="K46" s="22"/>
      <c r="L46" s="22"/>
      <c r="M46" s="22">
        <v>1554.88</v>
      </c>
      <c r="N46" s="24">
        <v>720342.6</v>
      </c>
    </row>
    <row r="47" spans="1:14" ht="12.75">
      <c r="A47" s="19" t="s">
        <v>1245</v>
      </c>
      <c r="B47" s="20" t="s">
        <v>1322</v>
      </c>
      <c r="C47" s="21" t="s">
        <v>1323</v>
      </c>
      <c r="D47" s="22">
        <v>1128000</v>
      </c>
      <c r="E47" s="22">
        <v>431.32</v>
      </c>
      <c r="F47" s="22">
        <v>3000</v>
      </c>
      <c r="G47" s="22">
        <v>130</v>
      </c>
      <c r="H47" s="22"/>
      <c r="I47" s="22">
        <v>127.89</v>
      </c>
      <c r="J47" s="23">
        <v>98.37692307692308</v>
      </c>
      <c r="K47" s="22"/>
      <c r="L47" s="22"/>
      <c r="M47" s="22">
        <v>0</v>
      </c>
      <c r="N47" s="24">
        <v>1127438.68</v>
      </c>
    </row>
    <row r="48" spans="1:14" ht="12.75">
      <c r="A48" s="19" t="s">
        <v>1245</v>
      </c>
      <c r="B48" s="20" t="s">
        <v>1324</v>
      </c>
      <c r="C48" s="21" t="s">
        <v>1325</v>
      </c>
      <c r="D48" s="22">
        <v>62700</v>
      </c>
      <c r="E48" s="22">
        <v>1818.07</v>
      </c>
      <c r="F48" s="22">
        <v>2000</v>
      </c>
      <c r="G48" s="22">
        <v>300</v>
      </c>
      <c r="H48" s="22"/>
      <c r="I48" s="22">
        <v>0</v>
      </c>
      <c r="J48" s="23">
        <v>0</v>
      </c>
      <c r="K48" s="22"/>
      <c r="L48" s="22"/>
      <c r="M48" s="22">
        <v>0</v>
      </c>
      <c r="N48" s="24">
        <v>60581.93</v>
      </c>
    </row>
    <row r="49" spans="1:14" ht="12.75">
      <c r="A49" s="19" t="s">
        <v>1245</v>
      </c>
      <c r="B49" s="20" t="s">
        <v>1326</v>
      </c>
      <c r="C49" s="21" t="s">
        <v>1327</v>
      </c>
      <c r="D49" s="22">
        <v>75200</v>
      </c>
      <c r="E49" s="22">
        <v>57000</v>
      </c>
      <c r="F49" s="22">
        <v>8200</v>
      </c>
      <c r="G49" s="22">
        <v>11150</v>
      </c>
      <c r="H49" s="22"/>
      <c r="I49" s="22">
        <v>10916.69</v>
      </c>
      <c r="J49" s="23">
        <v>97.907533632287</v>
      </c>
      <c r="K49" s="22"/>
      <c r="L49" s="22"/>
      <c r="M49" s="22">
        <v>0</v>
      </c>
      <c r="N49" s="24">
        <v>7050</v>
      </c>
    </row>
    <row r="50" spans="1:14" ht="12.75">
      <c r="A50" s="19" t="s">
        <v>1245</v>
      </c>
      <c r="B50" s="20" t="s">
        <v>1328</v>
      </c>
      <c r="C50" s="21" t="s">
        <v>1329</v>
      </c>
      <c r="D50" s="22">
        <v>109500</v>
      </c>
      <c r="E50" s="22">
        <v>38719.72</v>
      </c>
      <c r="F50" s="22">
        <v>50000</v>
      </c>
      <c r="G50" s="22">
        <v>53917</v>
      </c>
      <c r="H50" s="22"/>
      <c r="I50" s="22">
        <v>43512.99</v>
      </c>
      <c r="J50" s="23">
        <v>80.70365561882153</v>
      </c>
      <c r="K50" s="22"/>
      <c r="L50" s="22"/>
      <c r="M50" s="22">
        <v>0</v>
      </c>
      <c r="N50" s="24">
        <v>16863.28</v>
      </c>
    </row>
    <row r="51" spans="1:14" ht="12.75">
      <c r="A51" s="19" t="s">
        <v>1245</v>
      </c>
      <c r="B51" s="20" t="s">
        <v>1330</v>
      </c>
      <c r="C51" s="21" t="s">
        <v>1331</v>
      </c>
      <c r="D51" s="22">
        <v>236000</v>
      </c>
      <c r="E51" s="22">
        <v>95.08</v>
      </c>
      <c r="F51" s="22">
        <v>10000</v>
      </c>
      <c r="G51" s="22">
        <v>3000</v>
      </c>
      <c r="H51" s="22"/>
      <c r="I51" s="22">
        <v>1358.46</v>
      </c>
      <c r="J51" s="23">
        <v>45.282</v>
      </c>
      <c r="K51" s="22"/>
      <c r="L51" s="22"/>
      <c r="M51" s="22">
        <v>0</v>
      </c>
      <c r="N51" s="24">
        <v>232904.92</v>
      </c>
    </row>
    <row r="52" spans="1:14" ht="12.75">
      <c r="A52" s="19" t="s">
        <v>1245</v>
      </c>
      <c r="B52" s="20" t="s">
        <v>1332</v>
      </c>
      <c r="C52" s="21" t="s">
        <v>1333</v>
      </c>
      <c r="D52" s="22">
        <v>44532</v>
      </c>
      <c r="E52" s="22">
        <v>15531.61</v>
      </c>
      <c r="F52" s="22">
        <v>21000</v>
      </c>
      <c r="G52" s="22">
        <v>21000</v>
      </c>
      <c r="H52" s="22"/>
      <c r="I52" s="22">
        <v>21000</v>
      </c>
      <c r="J52" s="23">
        <v>100</v>
      </c>
      <c r="K52" s="22"/>
      <c r="L52" s="22"/>
      <c r="M52" s="22">
        <v>0</v>
      </c>
      <c r="N52" s="24">
        <v>8000.39</v>
      </c>
    </row>
    <row r="53" spans="1:14" ht="12.75">
      <c r="A53" s="19" t="s">
        <v>1245</v>
      </c>
      <c r="B53" s="20" t="s">
        <v>1334</v>
      </c>
      <c r="C53" s="21" t="s">
        <v>1335</v>
      </c>
      <c r="D53" s="22">
        <v>220205</v>
      </c>
      <c r="E53" s="22">
        <v>12583</v>
      </c>
      <c r="F53" s="22">
        <v>42500</v>
      </c>
      <c r="G53" s="22">
        <v>20100</v>
      </c>
      <c r="H53" s="22"/>
      <c r="I53" s="22">
        <v>6289.7</v>
      </c>
      <c r="J53" s="23">
        <v>31.292039800995024</v>
      </c>
      <c r="K53" s="22"/>
      <c r="L53" s="22"/>
      <c r="M53" s="22">
        <v>0</v>
      </c>
      <c r="N53" s="24">
        <v>187522</v>
      </c>
    </row>
    <row r="54" spans="1:14" ht="12.75">
      <c r="A54" s="19" t="s">
        <v>1245</v>
      </c>
      <c r="B54" s="20" t="s">
        <v>1336</v>
      </c>
      <c r="C54" s="21" t="s">
        <v>1337</v>
      </c>
      <c r="D54" s="22">
        <v>1820000</v>
      </c>
      <c r="E54" s="22">
        <v>2500</v>
      </c>
      <c r="F54" s="22">
        <v>10000</v>
      </c>
      <c r="G54" s="22">
        <v>5000</v>
      </c>
      <c r="H54" s="22"/>
      <c r="I54" s="22">
        <v>2971.74</v>
      </c>
      <c r="J54" s="23">
        <v>59.4348</v>
      </c>
      <c r="K54" s="22"/>
      <c r="L54" s="22"/>
      <c r="M54" s="22">
        <v>0</v>
      </c>
      <c r="N54" s="24">
        <v>1812500</v>
      </c>
    </row>
    <row r="55" spans="1:14" ht="12.75">
      <c r="A55" s="19" t="s">
        <v>1245</v>
      </c>
      <c r="B55" s="20" t="s">
        <v>1338</v>
      </c>
      <c r="C55" s="21" t="s">
        <v>1339</v>
      </c>
      <c r="D55" s="22">
        <v>809586</v>
      </c>
      <c r="E55" s="22">
        <v>2142</v>
      </c>
      <c r="F55" s="22">
        <v>5000</v>
      </c>
      <c r="G55" s="22">
        <v>0</v>
      </c>
      <c r="H55" s="22"/>
      <c r="I55" s="22">
        <v>0</v>
      </c>
      <c r="J55" s="23" t="s">
        <v>1377</v>
      </c>
      <c r="K55" s="22"/>
      <c r="L55" s="22"/>
      <c r="M55" s="22">
        <v>0</v>
      </c>
      <c r="N55" s="24">
        <v>807444</v>
      </c>
    </row>
    <row r="56" spans="1:14" ht="12.75">
      <c r="A56" s="19" t="s">
        <v>1245</v>
      </c>
      <c r="B56" s="20" t="s">
        <v>1340</v>
      </c>
      <c r="C56" s="21" t="s">
        <v>1341</v>
      </c>
      <c r="D56" s="22">
        <v>424677</v>
      </c>
      <c r="E56" s="22">
        <v>14677.45</v>
      </c>
      <c r="F56" s="22">
        <v>110000</v>
      </c>
      <c r="G56" s="22">
        <v>12100</v>
      </c>
      <c r="H56" s="22"/>
      <c r="I56" s="22">
        <v>8569.14</v>
      </c>
      <c r="J56" s="23">
        <v>70.81933884297521</v>
      </c>
      <c r="K56" s="22"/>
      <c r="L56" s="22"/>
      <c r="M56" s="22">
        <v>491.21</v>
      </c>
      <c r="N56" s="24">
        <v>397408.35</v>
      </c>
    </row>
    <row r="57" spans="1:14" ht="12.75">
      <c r="A57" s="19" t="s">
        <v>1245</v>
      </c>
      <c r="B57" s="20" t="s">
        <v>1342</v>
      </c>
      <c r="C57" s="21" t="s">
        <v>1343</v>
      </c>
      <c r="D57" s="22">
        <v>850000</v>
      </c>
      <c r="E57" s="22">
        <v>5707.24</v>
      </c>
      <c r="F57" s="22">
        <v>42000</v>
      </c>
      <c r="G57" s="22">
        <v>8000</v>
      </c>
      <c r="H57" s="22"/>
      <c r="I57" s="22">
        <v>4995.23</v>
      </c>
      <c r="J57" s="23">
        <v>62.440374999999996</v>
      </c>
      <c r="K57" s="22"/>
      <c r="L57" s="22"/>
      <c r="M57" s="22">
        <v>0</v>
      </c>
      <c r="N57" s="24">
        <v>836292.76</v>
      </c>
    </row>
    <row r="58" spans="1:14" ht="12.75">
      <c r="A58" s="19" t="s">
        <v>1245</v>
      </c>
      <c r="B58" s="20" t="s">
        <v>1344</v>
      </c>
      <c r="C58" s="21" t="s">
        <v>1345</v>
      </c>
      <c r="D58" s="22">
        <v>365480</v>
      </c>
      <c r="E58" s="22">
        <v>251.91</v>
      </c>
      <c r="F58" s="22">
        <v>1000</v>
      </c>
      <c r="G58" s="22">
        <v>1000</v>
      </c>
      <c r="H58" s="22"/>
      <c r="I58" s="22">
        <v>445.96</v>
      </c>
      <c r="J58" s="23">
        <v>44.596</v>
      </c>
      <c r="K58" s="22"/>
      <c r="L58" s="22"/>
      <c r="M58" s="22">
        <v>7662.03</v>
      </c>
      <c r="N58" s="24">
        <v>356566.06</v>
      </c>
    </row>
    <row r="59" spans="1:14" ht="12.75">
      <c r="A59" s="19" t="s">
        <v>1245</v>
      </c>
      <c r="B59" s="20" t="s">
        <v>1346</v>
      </c>
      <c r="C59" s="21" t="s">
        <v>1347</v>
      </c>
      <c r="D59" s="22">
        <v>297000</v>
      </c>
      <c r="E59" s="22">
        <v>0</v>
      </c>
      <c r="F59" s="22">
        <v>1000</v>
      </c>
      <c r="G59" s="22">
        <v>1349</v>
      </c>
      <c r="H59" s="22"/>
      <c r="I59" s="22">
        <v>1348.78</v>
      </c>
      <c r="J59" s="23">
        <v>99.98369162342476</v>
      </c>
      <c r="K59" s="22"/>
      <c r="L59" s="22"/>
      <c r="M59" s="22">
        <v>853.23</v>
      </c>
      <c r="N59" s="24">
        <v>294797.77</v>
      </c>
    </row>
    <row r="60" spans="1:14" ht="12.75">
      <c r="A60" s="19" t="s">
        <v>1245</v>
      </c>
      <c r="B60" s="20" t="s">
        <v>1348</v>
      </c>
      <c r="C60" s="21" t="s">
        <v>1349</v>
      </c>
      <c r="D60" s="22">
        <v>180000</v>
      </c>
      <c r="E60" s="22">
        <v>815.63</v>
      </c>
      <c r="F60" s="22">
        <v>14000</v>
      </c>
      <c r="G60" s="22">
        <v>7200</v>
      </c>
      <c r="H60" s="22"/>
      <c r="I60" s="22">
        <v>5335.44</v>
      </c>
      <c r="J60" s="23">
        <v>74.10333333333334</v>
      </c>
      <c r="K60" s="22"/>
      <c r="L60" s="22"/>
      <c r="M60" s="22">
        <v>0</v>
      </c>
      <c r="N60" s="24">
        <v>171984.37</v>
      </c>
    </row>
    <row r="61" spans="1:14" ht="12.75">
      <c r="A61" s="19" t="s">
        <v>1245</v>
      </c>
      <c r="B61" s="20" t="s">
        <v>1350</v>
      </c>
      <c r="C61" s="21" t="s">
        <v>1351</v>
      </c>
      <c r="D61" s="22">
        <v>90000</v>
      </c>
      <c r="E61" s="22">
        <v>380.15</v>
      </c>
      <c r="F61" s="22">
        <v>0</v>
      </c>
      <c r="G61" s="22">
        <v>800</v>
      </c>
      <c r="H61" s="22"/>
      <c r="I61" s="22">
        <v>744.26</v>
      </c>
      <c r="J61" s="23">
        <v>93.0325</v>
      </c>
      <c r="K61" s="22"/>
      <c r="L61" s="22"/>
      <c r="M61" s="22">
        <v>0</v>
      </c>
      <c r="N61" s="24">
        <v>88819.85</v>
      </c>
    </row>
    <row r="62" spans="1:14" ht="12.75">
      <c r="A62" s="19" t="s">
        <v>1245</v>
      </c>
      <c r="B62" s="20" t="s">
        <v>1352</v>
      </c>
      <c r="C62" s="21" t="s">
        <v>1353</v>
      </c>
      <c r="D62" s="22">
        <v>540108</v>
      </c>
      <c r="E62" s="22">
        <v>80091.83</v>
      </c>
      <c r="F62" s="22">
        <v>1000</v>
      </c>
      <c r="G62" s="22">
        <v>0</v>
      </c>
      <c r="H62" s="22"/>
      <c r="I62" s="22">
        <v>0</v>
      </c>
      <c r="J62" s="23" t="s">
        <v>1377</v>
      </c>
      <c r="K62" s="22"/>
      <c r="L62" s="22"/>
      <c r="M62" s="22">
        <v>0</v>
      </c>
      <c r="N62" s="24">
        <v>460016.17</v>
      </c>
    </row>
    <row r="63" spans="1:14" ht="12.75">
      <c r="A63" s="19" t="s">
        <v>1245</v>
      </c>
      <c r="B63" s="20" t="s">
        <v>1354</v>
      </c>
      <c r="C63" s="21" t="s">
        <v>1355</v>
      </c>
      <c r="D63" s="22">
        <v>983000</v>
      </c>
      <c r="E63" s="22">
        <v>578611.74</v>
      </c>
      <c r="F63" s="22">
        <v>269378</v>
      </c>
      <c r="G63" s="22">
        <v>269378</v>
      </c>
      <c r="H63" s="22"/>
      <c r="I63" s="22">
        <v>269378</v>
      </c>
      <c r="J63" s="23">
        <v>100</v>
      </c>
      <c r="K63" s="22"/>
      <c r="L63" s="22"/>
      <c r="M63" s="22">
        <v>0</v>
      </c>
      <c r="N63" s="24">
        <v>135010.26</v>
      </c>
    </row>
    <row r="64" spans="1:14" ht="12.75">
      <c r="A64" s="19" t="s">
        <v>1245</v>
      </c>
      <c r="B64" s="20" t="s">
        <v>1356</v>
      </c>
      <c r="C64" s="21" t="s">
        <v>1357</v>
      </c>
      <c r="D64" s="22">
        <v>2762588</v>
      </c>
      <c r="E64" s="22">
        <v>1884775.46</v>
      </c>
      <c r="F64" s="22">
        <v>540000</v>
      </c>
      <c r="G64" s="22">
        <v>540000</v>
      </c>
      <c r="H64" s="22"/>
      <c r="I64" s="22">
        <v>540000</v>
      </c>
      <c r="J64" s="23">
        <v>100</v>
      </c>
      <c r="K64" s="22"/>
      <c r="L64" s="22"/>
      <c r="M64" s="22">
        <v>0</v>
      </c>
      <c r="N64" s="24">
        <v>337812.54</v>
      </c>
    </row>
    <row r="65" spans="1:14" ht="12.75">
      <c r="A65" s="19" t="s">
        <v>1245</v>
      </c>
      <c r="B65" s="20" t="s">
        <v>1358</v>
      </c>
      <c r="C65" s="21" t="s">
        <v>1359</v>
      </c>
      <c r="D65" s="22">
        <v>224670</v>
      </c>
      <c r="E65" s="22">
        <v>104110</v>
      </c>
      <c r="F65" s="22">
        <v>17531</v>
      </c>
      <c r="G65" s="22">
        <v>431</v>
      </c>
      <c r="H65" s="22"/>
      <c r="I65" s="22">
        <v>424.84</v>
      </c>
      <c r="J65" s="23">
        <v>98.5707656612529</v>
      </c>
      <c r="K65" s="22"/>
      <c r="L65" s="22"/>
      <c r="M65" s="22">
        <v>0</v>
      </c>
      <c r="N65" s="24">
        <v>120129</v>
      </c>
    </row>
    <row r="66" spans="1:14" ht="12.75">
      <c r="A66" s="19" t="s">
        <v>1360</v>
      </c>
      <c r="B66" s="20" t="s">
        <v>1361</v>
      </c>
      <c r="C66" s="21" t="s">
        <v>1362</v>
      </c>
      <c r="D66" s="22">
        <v>26232.42</v>
      </c>
      <c r="E66" s="22">
        <v>0</v>
      </c>
      <c r="F66" s="22">
        <v>0</v>
      </c>
      <c r="G66" s="22">
        <v>26232.4</v>
      </c>
      <c r="H66" s="22"/>
      <c r="I66" s="22">
        <v>0</v>
      </c>
      <c r="J66" s="23">
        <v>0</v>
      </c>
      <c r="K66" s="22"/>
      <c r="L66" s="22"/>
      <c r="M66" s="22">
        <v>0</v>
      </c>
      <c r="N66" s="24">
        <v>0.02</v>
      </c>
    </row>
    <row r="67" spans="1:14" ht="12.75">
      <c r="A67" s="19" t="s">
        <v>1363</v>
      </c>
      <c r="B67" s="20" t="s">
        <v>1364</v>
      </c>
      <c r="C67" s="21" t="s">
        <v>1365</v>
      </c>
      <c r="D67" s="22">
        <v>35000</v>
      </c>
      <c r="E67" s="22">
        <v>0</v>
      </c>
      <c r="F67" s="22">
        <v>0</v>
      </c>
      <c r="G67" s="22">
        <v>0</v>
      </c>
      <c r="H67" s="22"/>
      <c r="I67" s="22">
        <v>0</v>
      </c>
      <c r="J67" s="23" t="s">
        <v>1377</v>
      </c>
      <c r="K67" s="22"/>
      <c r="L67" s="22"/>
      <c r="M67" s="22">
        <v>0</v>
      </c>
      <c r="N67" s="24">
        <v>35000</v>
      </c>
    </row>
    <row r="68" spans="1:14" ht="12.75">
      <c r="A68" s="19" t="s">
        <v>1363</v>
      </c>
      <c r="B68" s="20" t="s">
        <v>1366</v>
      </c>
      <c r="C68" s="21" t="s">
        <v>1367</v>
      </c>
      <c r="D68" s="22">
        <v>40000</v>
      </c>
      <c r="E68" s="22">
        <v>0</v>
      </c>
      <c r="F68" s="22">
        <v>0</v>
      </c>
      <c r="G68" s="22">
        <v>0</v>
      </c>
      <c r="H68" s="22"/>
      <c r="I68" s="22">
        <v>0</v>
      </c>
      <c r="J68" s="23" t="s">
        <v>1377</v>
      </c>
      <c r="K68" s="22"/>
      <c r="L68" s="22"/>
      <c r="M68" s="22">
        <v>0</v>
      </c>
      <c r="N68" s="24">
        <v>40000</v>
      </c>
    </row>
    <row r="69" spans="1:14" ht="12.75">
      <c r="A69" s="19" t="s">
        <v>1368</v>
      </c>
      <c r="B69" s="20" t="s">
        <v>1369</v>
      </c>
      <c r="C69" s="21" t="s">
        <v>1370</v>
      </c>
      <c r="D69" s="22">
        <v>2500</v>
      </c>
      <c r="E69" s="22">
        <v>0</v>
      </c>
      <c r="F69" s="22">
        <v>0</v>
      </c>
      <c r="G69" s="22">
        <v>2500</v>
      </c>
      <c r="H69" s="22">
        <v>2500</v>
      </c>
      <c r="I69" s="22">
        <v>2432.6</v>
      </c>
      <c r="J69" s="23">
        <v>97.304</v>
      </c>
      <c r="K69" s="22">
        <v>0</v>
      </c>
      <c r="L69" s="22">
        <v>0</v>
      </c>
      <c r="M69" s="22">
        <v>0</v>
      </c>
      <c r="N69" s="24">
        <v>0</v>
      </c>
    </row>
    <row r="70" spans="1:14" ht="13.5" thickBot="1">
      <c r="A70" s="19" t="s">
        <v>1368</v>
      </c>
      <c r="B70" s="20" t="s">
        <v>1371</v>
      </c>
      <c r="C70" s="21" t="s">
        <v>1372</v>
      </c>
      <c r="D70" s="22">
        <v>10244.5</v>
      </c>
      <c r="E70" s="22">
        <v>244.5</v>
      </c>
      <c r="F70" s="22">
        <v>0</v>
      </c>
      <c r="G70" s="22">
        <v>0</v>
      </c>
      <c r="H70" s="22">
        <v>0</v>
      </c>
      <c r="I70" s="22">
        <v>0</v>
      </c>
      <c r="J70" s="23" t="s">
        <v>1377</v>
      </c>
      <c r="K70" s="22">
        <v>0</v>
      </c>
      <c r="L70" s="22">
        <v>0</v>
      </c>
      <c r="M70" s="22">
        <v>0</v>
      </c>
      <c r="N70" s="24">
        <v>10000</v>
      </c>
    </row>
    <row r="71" spans="1:14" ht="13.5" thickBot="1">
      <c r="A71" s="25" t="s">
        <v>1373</v>
      </c>
      <c r="B71" s="5"/>
      <c r="C71" s="6"/>
      <c r="D71" s="26">
        <v>22925769.04</v>
      </c>
      <c r="E71" s="26">
        <v>6482860.38</v>
      </c>
      <c r="F71" s="26">
        <v>1936916</v>
      </c>
      <c r="G71" s="26">
        <v>1661643.4</v>
      </c>
      <c r="H71" s="26"/>
      <c r="I71" s="26">
        <v>1534426.27</v>
      </c>
      <c r="J71" s="26">
        <v>92.34389701183781</v>
      </c>
      <c r="K71" s="26">
        <v>0</v>
      </c>
      <c r="L71" s="26">
        <v>0</v>
      </c>
      <c r="M71" s="26">
        <v>505.62</v>
      </c>
      <c r="N71" s="27">
        <v>14780759.65</v>
      </c>
    </row>
    <row r="72" spans="1:14" ht="13.5" thickBot="1">
      <c r="A72" s="25" t="s">
        <v>1374</v>
      </c>
      <c r="B72" s="5"/>
      <c r="C72" s="6"/>
      <c r="D72" s="26">
        <v>12744.5</v>
      </c>
      <c r="E72" s="26">
        <v>244.5</v>
      </c>
      <c r="F72" s="26">
        <v>0</v>
      </c>
      <c r="G72" s="26">
        <v>2500</v>
      </c>
      <c r="H72" s="26">
        <v>2500</v>
      </c>
      <c r="I72" s="26">
        <v>2432.6</v>
      </c>
      <c r="J72" s="26">
        <v>97.304</v>
      </c>
      <c r="K72" s="26">
        <v>0</v>
      </c>
      <c r="L72" s="26">
        <v>0</v>
      </c>
      <c r="M72" s="26">
        <v>0</v>
      </c>
      <c r="N72" s="27">
        <v>10000</v>
      </c>
    </row>
    <row r="73" spans="1:14" ht="16.5" thickBot="1">
      <c r="A73" s="1"/>
      <c r="B73" s="2"/>
      <c r="C73" s="1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3.5" thickBot="1">
      <c r="A74" s="25" t="s">
        <v>1375</v>
      </c>
      <c r="B74" s="5"/>
      <c r="C74" s="6"/>
      <c r="D74" s="26">
        <v>22938513.54</v>
      </c>
      <c r="E74" s="26">
        <v>6483104.88</v>
      </c>
      <c r="F74" s="26">
        <v>1936916</v>
      </c>
      <c r="G74" s="26">
        <v>1664143.4</v>
      </c>
      <c r="H74" s="26">
        <v>2500</v>
      </c>
      <c r="I74" s="26">
        <v>1536858.86</v>
      </c>
      <c r="J74" s="26">
        <v>92.35134784658582</v>
      </c>
      <c r="K74" s="26">
        <v>0</v>
      </c>
      <c r="L74" s="26">
        <v>0</v>
      </c>
      <c r="M74" s="26">
        <v>505.62</v>
      </c>
      <c r="N74" s="27">
        <v>14790759.65</v>
      </c>
    </row>
    <row r="75" spans="1:14" ht="16.5" thickBot="1">
      <c r="A75" s="1"/>
      <c r="B75" s="2"/>
      <c r="C75" s="1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3.5" thickBot="1">
      <c r="A76" s="25" t="s">
        <v>1376</v>
      </c>
      <c r="B76" s="5"/>
      <c r="C76" s="6"/>
      <c r="D76" s="26"/>
      <c r="E76" s="26"/>
      <c r="F76" s="26"/>
      <c r="G76" s="26"/>
      <c r="H76" s="26"/>
      <c r="I76" s="28">
        <v>1536926.27</v>
      </c>
      <c r="J76" s="29">
        <v>92.35539857923301</v>
      </c>
      <c r="K76" s="30"/>
      <c r="L76" s="30"/>
      <c r="M76" s="30"/>
      <c r="N76" s="30"/>
    </row>
  </sheetData>
  <mergeCells count="5">
    <mergeCell ref="M5:N5"/>
    <mergeCell ref="F7:G7"/>
    <mergeCell ref="D5:E5"/>
    <mergeCell ref="F5:J5"/>
    <mergeCell ref="K5:L5"/>
  </mergeCells>
  <printOptions/>
  <pageMargins left="0.22" right="0.19" top="0.984251968503937" bottom="0.43307086614173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5"/>
  <sheetViews>
    <sheetView workbookViewId="0" topLeftCell="A1">
      <selection activeCell="C18" sqref="C18"/>
    </sheetView>
  </sheetViews>
  <sheetFormatPr defaultColWidth="9.00390625" defaultRowHeight="12.75"/>
  <cols>
    <col min="1" max="1" width="15.625" style="31" customWidth="1"/>
    <col min="2" max="2" width="4.625" style="31" customWidth="1"/>
    <col min="3" max="3" width="23.00390625" style="31" customWidth="1"/>
    <col min="4" max="4" width="10.875" style="30" customWidth="1"/>
    <col min="5" max="5" width="11.00390625" style="30" customWidth="1"/>
    <col min="6" max="6" width="10.625" style="30" customWidth="1"/>
    <col min="7" max="7" width="10.25390625" style="30" customWidth="1"/>
    <col min="8" max="8" width="8.375" style="30" customWidth="1"/>
    <col min="9" max="9" width="11.25390625" style="30" customWidth="1"/>
    <col min="10" max="10" width="6.125" style="30" customWidth="1"/>
    <col min="11" max="11" width="7.875" style="30" customWidth="1"/>
    <col min="12" max="12" width="7.625" style="30" customWidth="1"/>
    <col min="13" max="13" width="8.25390625" style="30" customWidth="1"/>
    <col min="14" max="14" width="10.875" style="30" bestFit="1" customWidth="1"/>
    <col min="15" max="16384" width="9.125" style="31" customWidth="1"/>
  </cols>
  <sheetData>
    <row r="1" spans="1:14" ht="15.75">
      <c r="A1" s="1"/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>
      <c r="A2" s="1"/>
      <c r="B2" s="1"/>
      <c r="C2" s="1" t="s">
        <v>1214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thickBot="1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8.75" thickBot="1">
      <c r="A4" s="32" t="s">
        <v>1378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ht="13.5" customHeight="1" thickBot="1">
      <c r="A5" s="9"/>
      <c r="B5" s="10"/>
      <c r="C5" s="11" t="s">
        <v>1216</v>
      </c>
      <c r="D5" s="79" t="s">
        <v>1217</v>
      </c>
      <c r="E5" s="80"/>
      <c r="F5" s="79" t="s">
        <v>1218</v>
      </c>
      <c r="G5" s="83"/>
      <c r="H5" s="83"/>
      <c r="I5" s="83"/>
      <c r="J5" s="80"/>
      <c r="K5" s="79" t="s">
        <v>1219</v>
      </c>
      <c r="L5" s="80"/>
      <c r="M5" s="79" t="s">
        <v>1217</v>
      </c>
      <c r="N5" s="80"/>
    </row>
    <row r="6" spans="1:14" ht="12" thickBot="1">
      <c r="A6" s="12" t="s">
        <v>1220</v>
      </c>
      <c r="B6" s="12" t="s">
        <v>1221</v>
      </c>
      <c r="C6" s="12" t="s">
        <v>1222</v>
      </c>
      <c r="D6" s="13" t="s">
        <v>1223</v>
      </c>
      <c r="E6" s="13" t="s">
        <v>1224</v>
      </c>
      <c r="F6" s="14" t="s">
        <v>1225</v>
      </c>
      <c r="G6" s="14" t="s">
        <v>1226</v>
      </c>
      <c r="H6" s="13" t="s">
        <v>1227</v>
      </c>
      <c r="I6" s="13" t="s">
        <v>1228</v>
      </c>
      <c r="J6" s="13" t="s">
        <v>1229</v>
      </c>
      <c r="K6" s="13" t="s">
        <v>1230</v>
      </c>
      <c r="L6" s="13" t="s">
        <v>1231</v>
      </c>
      <c r="M6" s="13" t="s">
        <v>1232</v>
      </c>
      <c r="N6" s="15" t="s">
        <v>1233</v>
      </c>
    </row>
    <row r="7" spans="1:14" ht="11.25">
      <c r="A7" s="12"/>
      <c r="B7" s="12" t="s">
        <v>1234</v>
      </c>
      <c r="C7" s="12"/>
      <c r="D7" s="13" t="s">
        <v>1234</v>
      </c>
      <c r="E7" s="13" t="s">
        <v>1235</v>
      </c>
      <c r="F7" s="81" t="s">
        <v>1236</v>
      </c>
      <c r="G7" s="82"/>
      <c r="H7" s="13" t="s">
        <v>1237</v>
      </c>
      <c r="I7" s="13" t="s">
        <v>1238</v>
      </c>
      <c r="J7" s="13" t="s">
        <v>1239</v>
      </c>
      <c r="K7" s="13"/>
      <c r="L7" s="13"/>
      <c r="M7" s="13" t="s">
        <v>1240</v>
      </c>
      <c r="N7" s="15" t="s">
        <v>1241</v>
      </c>
    </row>
    <row r="8" spans="1:14" ht="12" thickBot="1">
      <c r="A8" s="16"/>
      <c r="B8" s="16"/>
      <c r="C8" s="16"/>
      <c r="D8" s="14" t="s">
        <v>1242</v>
      </c>
      <c r="E8" s="14"/>
      <c r="F8" s="14"/>
      <c r="G8" s="17"/>
      <c r="H8" s="14" t="s">
        <v>1243</v>
      </c>
      <c r="I8" s="14" t="s">
        <v>1243</v>
      </c>
      <c r="J8" s="14"/>
      <c r="K8" s="14" t="s">
        <v>1236</v>
      </c>
      <c r="L8" s="14" t="s">
        <v>1243</v>
      </c>
      <c r="M8" s="14" t="s">
        <v>1244</v>
      </c>
      <c r="N8" s="18" t="s">
        <v>1242</v>
      </c>
    </row>
    <row r="9" spans="1:14" ht="11.25">
      <c r="A9" s="19" t="s">
        <v>1245</v>
      </c>
      <c r="B9" s="21" t="s">
        <v>1379</v>
      </c>
      <c r="C9" s="21" t="s">
        <v>1380</v>
      </c>
      <c r="D9" s="22">
        <v>72062</v>
      </c>
      <c r="E9" s="22">
        <v>57042.64</v>
      </c>
      <c r="F9" s="22">
        <v>0</v>
      </c>
      <c r="G9" s="22">
        <v>6401.1</v>
      </c>
      <c r="H9" s="22"/>
      <c r="I9" s="22">
        <v>5705.6</v>
      </c>
      <c r="J9" s="23">
        <f aca="true" t="shared" si="0" ref="J9:J72">IF(G9=0,"***",100*I9/G9)</f>
        <v>89.13467997687897</v>
      </c>
      <c r="K9" s="22"/>
      <c r="L9" s="22"/>
      <c r="M9" s="22">
        <v>0</v>
      </c>
      <c r="N9" s="24">
        <v>8618.26</v>
      </c>
    </row>
    <row r="10" spans="1:14" ht="11.25">
      <c r="A10" s="19" t="s">
        <v>1245</v>
      </c>
      <c r="B10" s="21" t="s">
        <v>1381</v>
      </c>
      <c r="C10" s="21" t="s">
        <v>1382</v>
      </c>
      <c r="D10" s="22">
        <v>3246000</v>
      </c>
      <c r="E10" s="22">
        <v>1584079.02</v>
      </c>
      <c r="F10" s="22">
        <v>940000</v>
      </c>
      <c r="G10" s="22">
        <v>461383.6</v>
      </c>
      <c r="H10" s="22"/>
      <c r="I10" s="22">
        <v>461383.6</v>
      </c>
      <c r="J10" s="23">
        <f t="shared" si="0"/>
        <v>100</v>
      </c>
      <c r="K10" s="22"/>
      <c r="L10" s="22"/>
      <c r="M10" s="22">
        <v>0</v>
      </c>
      <c r="N10" s="24">
        <v>1200537.38</v>
      </c>
    </row>
    <row r="11" spans="1:14" ht="11.25">
      <c r="A11" s="19" t="s">
        <v>1245</v>
      </c>
      <c r="B11" s="21" t="s">
        <v>1383</v>
      </c>
      <c r="C11" s="21" t="s">
        <v>1384</v>
      </c>
      <c r="D11" s="22">
        <v>214798</v>
      </c>
      <c r="E11" s="22">
        <v>47559.09</v>
      </c>
      <c r="F11" s="22">
        <v>5244</v>
      </c>
      <c r="G11" s="22">
        <v>4</v>
      </c>
      <c r="H11" s="22"/>
      <c r="I11" s="22">
        <v>0</v>
      </c>
      <c r="J11" s="23">
        <f t="shared" si="0"/>
        <v>0</v>
      </c>
      <c r="K11" s="22"/>
      <c r="L11" s="22"/>
      <c r="M11" s="22">
        <v>0</v>
      </c>
      <c r="N11" s="24">
        <v>167234.91</v>
      </c>
    </row>
    <row r="12" spans="1:14" ht="11.25">
      <c r="A12" s="19" t="s">
        <v>1245</v>
      </c>
      <c r="B12" s="21" t="s">
        <v>1385</v>
      </c>
      <c r="C12" s="21" t="s">
        <v>1386</v>
      </c>
      <c r="D12" s="22">
        <v>596820</v>
      </c>
      <c r="E12" s="22">
        <v>183843.91</v>
      </c>
      <c r="F12" s="22">
        <v>20000</v>
      </c>
      <c r="G12" s="22">
        <v>24715</v>
      </c>
      <c r="H12" s="22"/>
      <c r="I12" s="22">
        <v>24715</v>
      </c>
      <c r="J12" s="23">
        <f t="shared" si="0"/>
        <v>100</v>
      </c>
      <c r="K12" s="22"/>
      <c r="L12" s="22"/>
      <c r="M12" s="22">
        <v>0</v>
      </c>
      <c r="N12" s="24">
        <v>388261.1</v>
      </c>
    </row>
    <row r="13" spans="1:14" ht="11.25">
      <c r="A13" s="19" t="s">
        <v>1245</v>
      </c>
      <c r="B13" s="21" t="s">
        <v>1387</v>
      </c>
      <c r="C13" s="21" t="s">
        <v>1388</v>
      </c>
      <c r="D13" s="22">
        <v>777000</v>
      </c>
      <c r="E13" s="22">
        <v>67884.13</v>
      </c>
      <c r="F13" s="22">
        <v>50000</v>
      </c>
      <c r="G13" s="22">
        <v>63800</v>
      </c>
      <c r="H13" s="22"/>
      <c r="I13" s="22">
        <v>63800</v>
      </c>
      <c r="J13" s="23">
        <f t="shared" si="0"/>
        <v>100</v>
      </c>
      <c r="K13" s="22"/>
      <c r="L13" s="22"/>
      <c r="M13" s="22">
        <v>0</v>
      </c>
      <c r="N13" s="24">
        <v>645315.87</v>
      </c>
    </row>
    <row r="14" spans="1:14" ht="11.25">
      <c r="A14" s="19" t="s">
        <v>1245</v>
      </c>
      <c r="B14" s="21" t="s">
        <v>1389</v>
      </c>
      <c r="C14" s="21" t="s">
        <v>1390</v>
      </c>
      <c r="D14" s="22">
        <v>528270</v>
      </c>
      <c r="E14" s="22">
        <v>293801.73</v>
      </c>
      <c r="F14" s="22">
        <v>0</v>
      </c>
      <c r="G14" s="22">
        <v>29303</v>
      </c>
      <c r="H14" s="22"/>
      <c r="I14" s="22">
        <v>29303</v>
      </c>
      <c r="J14" s="23">
        <f t="shared" si="0"/>
        <v>100</v>
      </c>
      <c r="K14" s="22"/>
      <c r="L14" s="22"/>
      <c r="M14" s="22">
        <v>-72.53</v>
      </c>
      <c r="N14" s="24">
        <v>205237.8</v>
      </c>
    </row>
    <row r="15" spans="1:14" ht="11.25">
      <c r="A15" s="19" t="s">
        <v>1245</v>
      </c>
      <c r="B15" s="21" t="s">
        <v>1391</v>
      </c>
      <c r="C15" s="21" t="s">
        <v>1392</v>
      </c>
      <c r="D15" s="22">
        <v>163871</v>
      </c>
      <c r="E15" s="22">
        <v>82137.73</v>
      </c>
      <c r="F15" s="22">
        <v>10000</v>
      </c>
      <c r="G15" s="22">
        <v>10000</v>
      </c>
      <c r="H15" s="22"/>
      <c r="I15" s="22">
        <v>10000</v>
      </c>
      <c r="J15" s="23">
        <f t="shared" si="0"/>
        <v>100</v>
      </c>
      <c r="K15" s="22"/>
      <c r="L15" s="22"/>
      <c r="M15" s="22">
        <v>0</v>
      </c>
      <c r="N15" s="24">
        <v>71733.27</v>
      </c>
    </row>
    <row r="16" spans="1:14" ht="11.25">
      <c r="A16" s="19" t="s">
        <v>1245</v>
      </c>
      <c r="B16" s="21" t="s">
        <v>1393</v>
      </c>
      <c r="C16" s="21" t="s">
        <v>1394</v>
      </c>
      <c r="D16" s="22">
        <v>662990</v>
      </c>
      <c r="E16" s="22">
        <v>293187.07</v>
      </c>
      <c r="F16" s="22">
        <v>47000</v>
      </c>
      <c r="G16" s="22">
        <v>25250</v>
      </c>
      <c r="H16" s="22"/>
      <c r="I16" s="22">
        <v>25250</v>
      </c>
      <c r="J16" s="23">
        <f t="shared" si="0"/>
        <v>100</v>
      </c>
      <c r="K16" s="22"/>
      <c r="L16" s="22"/>
      <c r="M16" s="22">
        <v>0</v>
      </c>
      <c r="N16" s="24">
        <v>344552.93</v>
      </c>
    </row>
    <row r="17" spans="1:14" ht="11.25">
      <c r="A17" s="19" t="s">
        <v>1245</v>
      </c>
      <c r="B17" s="21" t="s">
        <v>1395</v>
      </c>
      <c r="C17" s="21" t="s">
        <v>1396</v>
      </c>
      <c r="D17" s="22">
        <v>278100</v>
      </c>
      <c r="E17" s="22">
        <v>90198.91</v>
      </c>
      <c r="F17" s="22">
        <v>12000</v>
      </c>
      <c r="G17" s="22">
        <v>20000</v>
      </c>
      <c r="H17" s="22"/>
      <c r="I17" s="22">
        <v>20000</v>
      </c>
      <c r="J17" s="23">
        <f t="shared" si="0"/>
        <v>100</v>
      </c>
      <c r="K17" s="22"/>
      <c r="L17" s="22"/>
      <c r="M17" s="22">
        <v>0</v>
      </c>
      <c r="N17" s="24">
        <v>167901.09</v>
      </c>
    </row>
    <row r="18" spans="1:14" ht="11.25">
      <c r="A18" s="19" t="s">
        <v>1245</v>
      </c>
      <c r="B18" s="21" t="s">
        <v>1397</v>
      </c>
      <c r="C18" s="21" t="s">
        <v>1398</v>
      </c>
      <c r="D18" s="22">
        <v>476800</v>
      </c>
      <c r="E18" s="22">
        <v>270145.97</v>
      </c>
      <c r="F18" s="22">
        <v>20000</v>
      </c>
      <c r="G18" s="22">
        <v>30000</v>
      </c>
      <c r="H18" s="22"/>
      <c r="I18" s="22">
        <v>30000</v>
      </c>
      <c r="J18" s="23">
        <f t="shared" si="0"/>
        <v>100</v>
      </c>
      <c r="K18" s="22"/>
      <c r="L18" s="22"/>
      <c r="M18" s="22">
        <v>0</v>
      </c>
      <c r="N18" s="24">
        <v>176654.03</v>
      </c>
    </row>
    <row r="19" spans="1:14" ht="11.25">
      <c r="A19" s="19" t="s">
        <v>1245</v>
      </c>
      <c r="B19" s="21" t="s">
        <v>1399</v>
      </c>
      <c r="C19" s="21" t="s">
        <v>1400</v>
      </c>
      <c r="D19" s="22">
        <v>543200</v>
      </c>
      <c r="E19" s="22">
        <v>272167.13</v>
      </c>
      <c r="F19" s="22">
        <v>15000</v>
      </c>
      <c r="G19" s="22">
        <v>19250</v>
      </c>
      <c r="H19" s="22"/>
      <c r="I19" s="22">
        <v>19250</v>
      </c>
      <c r="J19" s="23">
        <f t="shared" si="0"/>
        <v>100</v>
      </c>
      <c r="K19" s="22"/>
      <c r="L19" s="22"/>
      <c r="M19" s="22">
        <v>0</v>
      </c>
      <c r="N19" s="24">
        <v>251782.87</v>
      </c>
    </row>
    <row r="20" spans="1:14" ht="11.25">
      <c r="A20" s="19" t="s">
        <v>1245</v>
      </c>
      <c r="B20" s="21" t="s">
        <v>1401</v>
      </c>
      <c r="C20" s="21" t="s">
        <v>1402</v>
      </c>
      <c r="D20" s="22">
        <v>528700</v>
      </c>
      <c r="E20" s="22">
        <v>106432.28</v>
      </c>
      <c r="F20" s="22">
        <v>30000</v>
      </c>
      <c r="G20" s="22">
        <v>30000</v>
      </c>
      <c r="H20" s="22"/>
      <c r="I20" s="22">
        <v>30000</v>
      </c>
      <c r="J20" s="23">
        <f t="shared" si="0"/>
        <v>100</v>
      </c>
      <c r="K20" s="22"/>
      <c r="L20" s="22"/>
      <c r="M20" s="22">
        <v>0</v>
      </c>
      <c r="N20" s="24">
        <v>392267.72</v>
      </c>
    </row>
    <row r="21" spans="1:14" ht="11.25">
      <c r="A21" s="19" t="s">
        <v>1245</v>
      </c>
      <c r="B21" s="21" t="s">
        <v>1403</v>
      </c>
      <c r="C21" s="21" t="s">
        <v>1404</v>
      </c>
      <c r="D21" s="22">
        <v>259900</v>
      </c>
      <c r="E21" s="22">
        <v>66775.69</v>
      </c>
      <c r="F21" s="22">
        <v>8000</v>
      </c>
      <c r="G21" s="22">
        <v>4535</v>
      </c>
      <c r="H21" s="22"/>
      <c r="I21" s="22">
        <v>4534.09</v>
      </c>
      <c r="J21" s="23">
        <f t="shared" si="0"/>
        <v>99.97993384785005</v>
      </c>
      <c r="K21" s="22"/>
      <c r="L21" s="22"/>
      <c r="M21" s="22">
        <v>0</v>
      </c>
      <c r="N21" s="24">
        <v>188589.31</v>
      </c>
    </row>
    <row r="22" spans="1:14" ht="11.25">
      <c r="A22" s="19" t="s">
        <v>1245</v>
      </c>
      <c r="B22" s="21" t="s">
        <v>1405</v>
      </c>
      <c r="C22" s="21" t="s">
        <v>1406</v>
      </c>
      <c r="D22" s="22">
        <v>272140</v>
      </c>
      <c r="E22" s="22">
        <v>152309.92</v>
      </c>
      <c r="F22" s="22">
        <v>15000</v>
      </c>
      <c r="G22" s="22">
        <v>15000</v>
      </c>
      <c r="H22" s="22"/>
      <c r="I22" s="22">
        <v>15000</v>
      </c>
      <c r="J22" s="23">
        <f t="shared" si="0"/>
        <v>100</v>
      </c>
      <c r="K22" s="22"/>
      <c r="L22" s="22"/>
      <c r="M22" s="22">
        <v>0</v>
      </c>
      <c r="N22" s="24">
        <v>104830.09</v>
      </c>
    </row>
    <row r="23" spans="1:14" ht="11.25">
      <c r="A23" s="19" t="s">
        <v>1245</v>
      </c>
      <c r="B23" s="21" t="s">
        <v>1407</v>
      </c>
      <c r="C23" s="21" t="s">
        <v>1408</v>
      </c>
      <c r="D23" s="22">
        <v>310200</v>
      </c>
      <c r="E23" s="22">
        <v>145338.37</v>
      </c>
      <c r="F23" s="22">
        <v>18000</v>
      </c>
      <c r="G23" s="22">
        <v>19500</v>
      </c>
      <c r="H23" s="22"/>
      <c r="I23" s="22">
        <v>19500</v>
      </c>
      <c r="J23" s="23">
        <f t="shared" si="0"/>
        <v>100</v>
      </c>
      <c r="K23" s="22"/>
      <c r="L23" s="22"/>
      <c r="M23" s="22">
        <v>0</v>
      </c>
      <c r="N23" s="24">
        <v>145361.63</v>
      </c>
    </row>
    <row r="24" spans="1:14" ht="11.25">
      <c r="A24" s="19" t="s">
        <v>1245</v>
      </c>
      <c r="B24" s="21" t="s">
        <v>1409</v>
      </c>
      <c r="C24" s="21" t="s">
        <v>1410</v>
      </c>
      <c r="D24" s="22">
        <v>227740</v>
      </c>
      <c r="E24" s="22">
        <v>99924.19</v>
      </c>
      <c r="F24" s="22">
        <v>15000</v>
      </c>
      <c r="G24" s="22">
        <v>500</v>
      </c>
      <c r="H24" s="22"/>
      <c r="I24" s="22">
        <v>120.38</v>
      </c>
      <c r="J24" s="23">
        <f t="shared" si="0"/>
        <v>24.076</v>
      </c>
      <c r="K24" s="22"/>
      <c r="L24" s="22"/>
      <c r="M24" s="22">
        <v>0</v>
      </c>
      <c r="N24" s="24">
        <v>127315.82</v>
      </c>
    </row>
    <row r="25" spans="1:14" ht="11.25">
      <c r="A25" s="19" t="s">
        <v>1245</v>
      </c>
      <c r="B25" s="21" t="s">
        <v>1411</v>
      </c>
      <c r="C25" s="21" t="s">
        <v>1412</v>
      </c>
      <c r="D25" s="22">
        <v>31750</v>
      </c>
      <c r="E25" s="22">
        <v>6144.6</v>
      </c>
      <c r="F25" s="22">
        <v>9531</v>
      </c>
      <c r="G25" s="22">
        <v>1</v>
      </c>
      <c r="H25" s="22"/>
      <c r="I25" s="22">
        <v>1</v>
      </c>
      <c r="J25" s="23">
        <f t="shared" si="0"/>
        <v>100</v>
      </c>
      <c r="K25" s="22"/>
      <c r="L25" s="22"/>
      <c r="M25" s="22">
        <v>0</v>
      </c>
      <c r="N25" s="24">
        <v>25604.4</v>
      </c>
    </row>
    <row r="26" spans="1:14" ht="11.25">
      <c r="A26" s="19" t="s">
        <v>1245</v>
      </c>
      <c r="B26" s="21" t="s">
        <v>1413</v>
      </c>
      <c r="C26" s="21" t="s">
        <v>1414</v>
      </c>
      <c r="D26" s="22">
        <v>374700</v>
      </c>
      <c r="E26" s="22">
        <v>28135.93</v>
      </c>
      <c r="F26" s="22">
        <v>7000</v>
      </c>
      <c r="G26" s="22">
        <v>2540</v>
      </c>
      <c r="H26" s="22"/>
      <c r="I26" s="22">
        <v>2497.64</v>
      </c>
      <c r="J26" s="23">
        <f t="shared" si="0"/>
        <v>98.33228346456693</v>
      </c>
      <c r="K26" s="22"/>
      <c r="L26" s="22"/>
      <c r="M26" s="22">
        <v>0</v>
      </c>
      <c r="N26" s="24">
        <v>344024.08</v>
      </c>
    </row>
    <row r="27" spans="1:14" ht="11.25">
      <c r="A27" s="19" t="s">
        <v>1245</v>
      </c>
      <c r="B27" s="21" t="s">
        <v>1415</v>
      </c>
      <c r="C27" s="21" t="s">
        <v>1416</v>
      </c>
      <c r="D27" s="22">
        <v>153900</v>
      </c>
      <c r="E27" s="22">
        <v>70771.44</v>
      </c>
      <c r="F27" s="22">
        <v>8000</v>
      </c>
      <c r="G27" s="22">
        <v>8000</v>
      </c>
      <c r="H27" s="22"/>
      <c r="I27" s="22">
        <v>8000</v>
      </c>
      <c r="J27" s="23">
        <f t="shared" si="0"/>
        <v>100</v>
      </c>
      <c r="K27" s="22"/>
      <c r="L27" s="22"/>
      <c r="M27" s="22">
        <v>0</v>
      </c>
      <c r="N27" s="24">
        <v>75128.56</v>
      </c>
    </row>
    <row r="28" spans="1:14" ht="11.25">
      <c r="A28" s="19" t="s">
        <v>1245</v>
      </c>
      <c r="B28" s="21" t="s">
        <v>1417</v>
      </c>
      <c r="C28" s="21" t="s">
        <v>1418</v>
      </c>
      <c r="D28" s="22">
        <v>288900</v>
      </c>
      <c r="E28" s="22">
        <v>137251.47</v>
      </c>
      <c r="F28" s="22">
        <v>35000</v>
      </c>
      <c r="G28" s="22">
        <v>40000</v>
      </c>
      <c r="H28" s="22"/>
      <c r="I28" s="22">
        <v>38971.7</v>
      </c>
      <c r="J28" s="23">
        <f t="shared" si="0"/>
        <v>97.42924999999998</v>
      </c>
      <c r="K28" s="22"/>
      <c r="L28" s="22"/>
      <c r="M28" s="22">
        <v>0</v>
      </c>
      <c r="N28" s="24">
        <v>111648.53</v>
      </c>
    </row>
    <row r="29" spans="1:14" ht="11.25">
      <c r="A29" s="19" t="s">
        <v>1245</v>
      </c>
      <c r="B29" s="21" t="s">
        <v>1419</v>
      </c>
      <c r="C29" s="21" t="s">
        <v>1420</v>
      </c>
      <c r="D29" s="22">
        <v>335390</v>
      </c>
      <c r="E29" s="22">
        <v>305889.5</v>
      </c>
      <c r="F29" s="22">
        <v>0</v>
      </c>
      <c r="G29" s="22">
        <v>0</v>
      </c>
      <c r="H29" s="22"/>
      <c r="I29" s="22">
        <v>0</v>
      </c>
      <c r="J29" s="23" t="str">
        <f t="shared" si="0"/>
        <v>***</v>
      </c>
      <c r="K29" s="22"/>
      <c r="L29" s="22"/>
      <c r="M29" s="22">
        <v>0</v>
      </c>
      <c r="N29" s="24">
        <v>29500.5</v>
      </c>
    </row>
    <row r="30" spans="1:14" ht="11.25">
      <c r="A30" s="19" t="s">
        <v>1245</v>
      </c>
      <c r="B30" s="21" t="s">
        <v>1421</v>
      </c>
      <c r="C30" s="21" t="s">
        <v>1422</v>
      </c>
      <c r="D30" s="22">
        <v>873100</v>
      </c>
      <c r="E30" s="22">
        <v>372988.66</v>
      </c>
      <c r="F30" s="22">
        <v>105522.7</v>
      </c>
      <c r="G30" s="22">
        <v>92230.5</v>
      </c>
      <c r="H30" s="22"/>
      <c r="I30" s="22">
        <v>92230.55</v>
      </c>
      <c r="J30" s="23">
        <f t="shared" si="0"/>
        <v>100.00005421200146</v>
      </c>
      <c r="K30" s="22"/>
      <c r="L30" s="22"/>
      <c r="M30" s="22">
        <v>0</v>
      </c>
      <c r="N30" s="24">
        <v>407880.84</v>
      </c>
    </row>
    <row r="31" spans="1:14" ht="11.25">
      <c r="A31" s="19" t="s">
        <v>1245</v>
      </c>
      <c r="B31" s="21" t="s">
        <v>1423</v>
      </c>
      <c r="C31" s="21" t="s">
        <v>1424</v>
      </c>
      <c r="D31" s="22">
        <v>134010</v>
      </c>
      <c r="E31" s="22">
        <v>82106.38</v>
      </c>
      <c r="F31" s="22">
        <v>12000</v>
      </c>
      <c r="G31" s="22">
        <v>21784.8</v>
      </c>
      <c r="H31" s="22"/>
      <c r="I31" s="22">
        <v>21784.8</v>
      </c>
      <c r="J31" s="23">
        <f t="shared" si="0"/>
        <v>100</v>
      </c>
      <c r="K31" s="22"/>
      <c r="L31" s="22"/>
      <c r="M31" s="22">
        <v>0</v>
      </c>
      <c r="N31" s="24">
        <v>30118.82</v>
      </c>
    </row>
    <row r="32" spans="1:14" ht="11.25">
      <c r="A32" s="19" t="s">
        <v>1245</v>
      </c>
      <c r="B32" s="21" t="s">
        <v>1425</v>
      </c>
      <c r="C32" s="21" t="s">
        <v>1426</v>
      </c>
      <c r="D32" s="22">
        <v>287760</v>
      </c>
      <c r="E32" s="22">
        <v>130869.97</v>
      </c>
      <c r="F32" s="22">
        <v>15000</v>
      </c>
      <c r="G32" s="22">
        <v>20000</v>
      </c>
      <c r="H32" s="22"/>
      <c r="I32" s="22">
        <v>20000</v>
      </c>
      <c r="J32" s="23">
        <f t="shared" si="0"/>
        <v>100</v>
      </c>
      <c r="K32" s="22"/>
      <c r="L32" s="22"/>
      <c r="M32" s="22">
        <v>0</v>
      </c>
      <c r="N32" s="24">
        <v>136890.03</v>
      </c>
    </row>
    <row r="33" spans="1:14" ht="11.25">
      <c r="A33" s="19" t="s">
        <v>1245</v>
      </c>
      <c r="B33" s="21" t="s">
        <v>1427</v>
      </c>
      <c r="C33" s="21" t="s">
        <v>1428</v>
      </c>
      <c r="D33" s="22">
        <v>357200</v>
      </c>
      <c r="E33" s="22">
        <v>82719.19</v>
      </c>
      <c r="F33" s="22">
        <v>20000</v>
      </c>
      <c r="G33" s="22">
        <v>20000</v>
      </c>
      <c r="H33" s="22"/>
      <c r="I33" s="22">
        <v>20000</v>
      </c>
      <c r="J33" s="23">
        <f t="shared" si="0"/>
        <v>100</v>
      </c>
      <c r="K33" s="22"/>
      <c r="L33" s="22"/>
      <c r="M33" s="22">
        <v>0</v>
      </c>
      <c r="N33" s="24">
        <v>254480.81</v>
      </c>
    </row>
    <row r="34" spans="1:14" ht="11.25">
      <c r="A34" s="19" t="s">
        <v>1245</v>
      </c>
      <c r="B34" s="21" t="s">
        <v>1429</v>
      </c>
      <c r="C34" s="21" t="s">
        <v>1430</v>
      </c>
      <c r="D34" s="22">
        <v>436410</v>
      </c>
      <c r="E34" s="22">
        <v>50768.65</v>
      </c>
      <c r="F34" s="22">
        <v>5000</v>
      </c>
      <c r="G34" s="22">
        <v>5000</v>
      </c>
      <c r="H34" s="22"/>
      <c r="I34" s="22">
        <v>4100.65</v>
      </c>
      <c r="J34" s="23">
        <f t="shared" si="0"/>
        <v>82.01299999999999</v>
      </c>
      <c r="K34" s="22"/>
      <c r="L34" s="22"/>
      <c r="M34" s="22">
        <v>0</v>
      </c>
      <c r="N34" s="24">
        <v>380641.35</v>
      </c>
    </row>
    <row r="35" spans="1:14" ht="11.25">
      <c r="A35" s="19" t="s">
        <v>1245</v>
      </c>
      <c r="B35" s="21" t="s">
        <v>1431</v>
      </c>
      <c r="C35" s="21" t="s">
        <v>1432</v>
      </c>
      <c r="D35" s="22">
        <v>108476.91</v>
      </c>
      <c r="E35" s="22">
        <v>84376.91</v>
      </c>
      <c r="F35" s="22">
        <v>20100</v>
      </c>
      <c r="G35" s="22">
        <v>20100</v>
      </c>
      <c r="H35" s="22"/>
      <c r="I35" s="22">
        <v>20100</v>
      </c>
      <c r="J35" s="23">
        <f t="shared" si="0"/>
        <v>100</v>
      </c>
      <c r="K35" s="22"/>
      <c r="L35" s="22"/>
      <c r="M35" s="22">
        <v>0</v>
      </c>
      <c r="N35" s="24">
        <v>4000</v>
      </c>
    </row>
    <row r="36" spans="1:14" ht="11.25">
      <c r="A36" s="19" t="s">
        <v>1245</v>
      </c>
      <c r="B36" s="21" t="s">
        <v>1433</v>
      </c>
      <c r="C36" s="21" t="s">
        <v>1434</v>
      </c>
      <c r="D36" s="22">
        <v>45000</v>
      </c>
      <c r="E36" s="22">
        <v>1419.45</v>
      </c>
      <c r="F36" s="22">
        <v>17180</v>
      </c>
      <c r="G36" s="22">
        <v>17180</v>
      </c>
      <c r="H36" s="22"/>
      <c r="I36" s="22">
        <v>17180</v>
      </c>
      <c r="J36" s="23">
        <f t="shared" si="0"/>
        <v>100</v>
      </c>
      <c r="K36" s="22"/>
      <c r="L36" s="22"/>
      <c r="M36" s="22">
        <v>0</v>
      </c>
      <c r="N36" s="24">
        <v>26400.55</v>
      </c>
    </row>
    <row r="37" spans="1:14" ht="11.25">
      <c r="A37" s="19" t="s">
        <v>1245</v>
      </c>
      <c r="B37" s="21" t="s">
        <v>1435</v>
      </c>
      <c r="C37" s="21" t="s">
        <v>1436</v>
      </c>
      <c r="D37" s="22">
        <v>112412.55</v>
      </c>
      <c r="E37" s="22">
        <v>7998.32</v>
      </c>
      <c r="F37" s="22">
        <v>35372.3</v>
      </c>
      <c r="G37" s="22">
        <v>88823.8</v>
      </c>
      <c r="H37" s="22"/>
      <c r="I37" s="22">
        <v>88823.8</v>
      </c>
      <c r="J37" s="23">
        <f t="shared" si="0"/>
        <v>100</v>
      </c>
      <c r="K37" s="22"/>
      <c r="L37" s="22"/>
      <c r="M37" s="22">
        <v>0</v>
      </c>
      <c r="N37" s="24">
        <v>15590.43</v>
      </c>
    </row>
    <row r="38" spans="1:14" ht="11.25">
      <c r="A38" s="19" t="s">
        <v>1245</v>
      </c>
      <c r="B38" s="21" t="s">
        <v>1437</v>
      </c>
      <c r="C38" s="21" t="s">
        <v>1438</v>
      </c>
      <c r="D38" s="22">
        <v>167501</v>
      </c>
      <c r="E38" s="22">
        <v>0</v>
      </c>
      <c r="F38" s="22">
        <v>0</v>
      </c>
      <c r="G38" s="22">
        <v>131443</v>
      </c>
      <c r="H38" s="22"/>
      <c r="I38" s="22">
        <v>114128.58</v>
      </c>
      <c r="J38" s="23">
        <f t="shared" si="0"/>
        <v>86.82743090160754</v>
      </c>
      <c r="K38" s="22"/>
      <c r="L38" s="22"/>
      <c r="M38" s="22">
        <v>0</v>
      </c>
      <c r="N38" s="24">
        <v>36058</v>
      </c>
    </row>
    <row r="39" spans="1:14" ht="11.25">
      <c r="A39" s="19" t="s">
        <v>1245</v>
      </c>
      <c r="B39" s="21" t="s">
        <v>1439</v>
      </c>
      <c r="C39" s="21" t="s">
        <v>1440</v>
      </c>
      <c r="D39" s="22">
        <v>4877.1</v>
      </c>
      <c r="E39" s="22">
        <v>0</v>
      </c>
      <c r="F39" s="22">
        <v>0</v>
      </c>
      <c r="G39" s="22">
        <v>4877.1</v>
      </c>
      <c r="H39" s="22"/>
      <c r="I39" s="22">
        <v>0</v>
      </c>
      <c r="J39" s="23">
        <f t="shared" si="0"/>
        <v>0</v>
      </c>
      <c r="K39" s="22"/>
      <c r="L39" s="22"/>
      <c r="M39" s="22">
        <v>0</v>
      </c>
      <c r="N39" s="24">
        <v>0</v>
      </c>
    </row>
    <row r="40" spans="1:14" ht="11.25">
      <c r="A40" s="19" t="s">
        <v>1245</v>
      </c>
      <c r="B40" s="21" t="s">
        <v>1441</v>
      </c>
      <c r="C40" s="21" t="s">
        <v>1442</v>
      </c>
      <c r="D40" s="22">
        <v>16252</v>
      </c>
      <c r="E40" s="22">
        <v>0</v>
      </c>
      <c r="F40" s="22">
        <v>5599</v>
      </c>
      <c r="G40" s="22">
        <v>8626.8</v>
      </c>
      <c r="H40" s="22"/>
      <c r="I40" s="22">
        <v>8625.06</v>
      </c>
      <c r="J40" s="23">
        <f t="shared" si="0"/>
        <v>99.979830296286</v>
      </c>
      <c r="K40" s="22"/>
      <c r="L40" s="22"/>
      <c r="M40" s="22">
        <v>0</v>
      </c>
      <c r="N40" s="24">
        <v>7625.2</v>
      </c>
    </row>
    <row r="41" spans="1:14" ht="11.25">
      <c r="A41" s="19" t="s">
        <v>1245</v>
      </c>
      <c r="B41" s="21" t="s">
        <v>1443</v>
      </c>
      <c r="C41" s="21" t="s">
        <v>1444</v>
      </c>
      <c r="D41" s="22">
        <v>118580.09</v>
      </c>
      <c r="E41" s="22">
        <v>0</v>
      </c>
      <c r="F41" s="22">
        <v>0</v>
      </c>
      <c r="G41" s="22">
        <v>73046</v>
      </c>
      <c r="H41" s="22"/>
      <c r="I41" s="22">
        <v>41740.26</v>
      </c>
      <c r="J41" s="23">
        <f t="shared" si="0"/>
        <v>57.142430797032006</v>
      </c>
      <c r="K41" s="22"/>
      <c r="L41" s="22"/>
      <c r="M41" s="22">
        <v>0</v>
      </c>
      <c r="N41" s="24">
        <v>45534.09</v>
      </c>
    </row>
    <row r="42" spans="1:14" ht="11.25">
      <c r="A42" s="19" t="s">
        <v>1245</v>
      </c>
      <c r="B42" s="21" t="s">
        <v>1445</v>
      </c>
      <c r="C42" s="21" t="s">
        <v>1446</v>
      </c>
      <c r="D42" s="22">
        <v>18999.99</v>
      </c>
      <c r="E42" s="22">
        <v>0</v>
      </c>
      <c r="F42" s="22">
        <v>0</v>
      </c>
      <c r="G42" s="22">
        <v>19000</v>
      </c>
      <c r="H42" s="22"/>
      <c r="I42" s="22">
        <v>18999.99</v>
      </c>
      <c r="J42" s="23">
        <f t="shared" si="0"/>
        <v>99.99994736842106</v>
      </c>
      <c r="K42" s="22"/>
      <c r="L42" s="22"/>
      <c r="M42" s="22">
        <v>0</v>
      </c>
      <c r="N42" s="24">
        <v>-0.01</v>
      </c>
    </row>
    <row r="43" spans="1:14" ht="11.25">
      <c r="A43" s="19" t="s">
        <v>1245</v>
      </c>
      <c r="B43" s="21" t="s">
        <v>1447</v>
      </c>
      <c r="C43" s="21" t="s">
        <v>1448</v>
      </c>
      <c r="D43" s="22">
        <v>37412.41</v>
      </c>
      <c r="E43" s="22">
        <v>0</v>
      </c>
      <c r="F43" s="22">
        <v>0</v>
      </c>
      <c r="G43" s="22">
        <v>44515.5</v>
      </c>
      <c r="H43" s="22"/>
      <c r="I43" s="22">
        <v>21584.07</v>
      </c>
      <c r="J43" s="23">
        <f t="shared" si="0"/>
        <v>48.486639485123156</v>
      </c>
      <c r="K43" s="22"/>
      <c r="L43" s="22"/>
      <c r="M43" s="22">
        <v>0</v>
      </c>
      <c r="N43" s="24">
        <v>-7103.09</v>
      </c>
    </row>
    <row r="44" spans="1:14" ht="11.25">
      <c r="A44" s="19" t="s">
        <v>1245</v>
      </c>
      <c r="B44" s="21" t="s">
        <v>1449</v>
      </c>
      <c r="C44" s="21" t="s">
        <v>1450</v>
      </c>
      <c r="D44" s="22">
        <v>1088250</v>
      </c>
      <c r="E44" s="22">
        <v>792705.51</v>
      </c>
      <c r="F44" s="22">
        <v>70000</v>
      </c>
      <c r="G44" s="22">
        <v>20000</v>
      </c>
      <c r="H44" s="22"/>
      <c r="I44" s="22">
        <v>20000</v>
      </c>
      <c r="J44" s="23">
        <f t="shared" si="0"/>
        <v>100</v>
      </c>
      <c r="K44" s="22"/>
      <c r="L44" s="22"/>
      <c r="M44" s="22">
        <v>0</v>
      </c>
      <c r="N44" s="24">
        <v>275544.49</v>
      </c>
    </row>
    <row r="45" spans="1:14" ht="11.25">
      <c r="A45" s="19" t="s">
        <v>1245</v>
      </c>
      <c r="B45" s="21" t="s">
        <v>1451</v>
      </c>
      <c r="C45" s="21" t="s">
        <v>1452</v>
      </c>
      <c r="D45" s="22">
        <v>804030</v>
      </c>
      <c r="E45" s="22">
        <v>145226.93</v>
      </c>
      <c r="F45" s="22">
        <v>50000</v>
      </c>
      <c r="G45" s="22">
        <v>15000</v>
      </c>
      <c r="H45" s="22"/>
      <c r="I45" s="22">
        <v>15000</v>
      </c>
      <c r="J45" s="23">
        <f t="shared" si="0"/>
        <v>100</v>
      </c>
      <c r="K45" s="22"/>
      <c r="L45" s="22"/>
      <c r="M45" s="22">
        <v>0</v>
      </c>
      <c r="N45" s="24">
        <v>643803.07</v>
      </c>
    </row>
    <row r="46" spans="1:14" ht="11.25">
      <c r="A46" s="19" t="s">
        <v>1245</v>
      </c>
      <c r="B46" s="21" t="s">
        <v>1453</v>
      </c>
      <c r="C46" s="21" t="s">
        <v>1454</v>
      </c>
      <c r="D46" s="22">
        <v>203410</v>
      </c>
      <c r="E46" s="22">
        <v>153040.83</v>
      </c>
      <c r="F46" s="22">
        <v>10000</v>
      </c>
      <c r="G46" s="22">
        <v>11110</v>
      </c>
      <c r="H46" s="22"/>
      <c r="I46" s="22">
        <v>11110</v>
      </c>
      <c r="J46" s="23">
        <f t="shared" si="0"/>
        <v>100</v>
      </c>
      <c r="K46" s="22"/>
      <c r="L46" s="22"/>
      <c r="M46" s="22">
        <v>0</v>
      </c>
      <c r="N46" s="24">
        <v>39259.17</v>
      </c>
    </row>
    <row r="47" spans="1:14" ht="11.25">
      <c r="A47" s="19" t="s">
        <v>1245</v>
      </c>
      <c r="B47" s="21" t="s">
        <v>1455</v>
      </c>
      <c r="C47" s="21" t="s">
        <v>1456</v>
      </c>
      <c r="D47" s="22">
        <v>619400</v>
      </c>
      <c r="E47" s="22">
        <v>178951.8</v>
      </c>
      <c r="F47" s="22">
        <v>10000</v>
      </c>
      <c r="G47" s="22">
        <v>10000</v>
      </c>
      <c r="H47" s="22"/>
      <c r="I47" s="22">
        <v>10000</v>
      </c>
      <c r="J47" s="23">
        <f t="shared" si="0"/>
        <v>100</v>
      </c>
      <c r="K47" s="22"/>
      <c r="L47" s="22"/>
      <c r="M47" s="22">
        <v>0</v>
      </c>
      <c r="N47" s="24">
        <v>430448.2</v>
      </c>
    </row>
    <row r="48" spans="1:14" ht="11.25">
      <c r="A48" s="19" t="s">
        <v>1245</v>
      </c>
      <c r="B48" s="21" t="s">
        <v>1457</v>
      </c>
      <c r="C48" s="21" t="s">
        <v>1458</v>
      </c>
      <c r="D48" s="22">
        <v>439400</v>
      </c>
      <c r="E48" s="22">
        <v>255709.28</v>
      </c>
      <c r="F48" s="22">
        <v>30000</v>
      </c>
      <c r="G48" s="22">
        <v>45000</v>
      </c>
      <c r="H48" s="22"/>
      <c r="I48" s="22">
        <v>45000</v>
      </c>
      <c r="J48" s="23">
        <f t="shared" si="0"/>
        <v>100</v>
      </c>
      <c r="K48" s="22"/>
      <c r="L48" s="22"/>
      <c r="M48" s="22">
        <v>0</v>
      </c>
      <c r="N48" s="24">
        <v>138690.73</v>
      </c>
    </row>
    <row r="49" spans="1:14" ht="11.25">
      <c r="A49" s="19" t="s">
        <v>1245</v>
      </c>
      <c r="B49" s="21" t="s">
        <v>1459</v>
      </c>
      <c r="C49" s="21" t="s">
        <v>1460</v>
      </c>
      <c r="D49" s="22">
        <v>102960</v>
      </c>
      <c r="E49" s="22">
        <v>57956.95</v>
      </c>
      <c r="F49" s="22">
        <v>10000</v>
      </c>
      <c r="G49" s="22">
        <v>10000</v>
      </c>
      <c r="H49" s="22"/>
      <c r="I49" s="22">
        <v>2629.93</v>
      </c>
      <c r="J49" s="23">
        <f t="shared" si="0"/>
        <v>26.2993</v>
      </c>
      <c r="K49" s="22"/>
      <c r="L49" s="22"/>
      <c r="M49" s="22">
        <v>0</v>
      </c>
      <c r="N49" s="24">
        <v>35003.06</v>
      </c>
    </row>
    <row r="50" spans="1:14" ht="11.25">
      <c r="A50" s="19" t="s">
        <v>1245</v>
      </c>
      <c r="B50" s="21" t="s">
        <v>1461</v>
      </c>
      <c r="C50" s="21" t="s">
        <v>1462</v>
      </c>
      <c r="D50" s="22">
        <v>31406</v>
      </c>
      <c r="E50" s="22">
        <v>28735.94</v>
      </c>
      <c r="F50" s="22">
        <v>1955</v>
      </c>
      <c r="G50" s="22">
        <v>535</v>
      </c>
      <c r="H50" s="22"/>
      <c r="I50" s="22">
        <v>527.66</v>
      </c>
      <c r="J50" s="23">
        <f t="shared" si="0"/>
        <v>98.62803738317757</v>
      </c>
      <c r="K50" s="22"/>
      <c r="L50" s="22"/>
      <c r="M50" s="22">
        <v>0</v>
      </c>
      <c r="N50" s="24">
        <v>2135.06</v>
      </c>
    </row>
    <row r="51" spans="1:14" ht="11.25">
      <c r="A51" s="19" t="s">
        <v>1245</v>
      </c>
      <c r="B51" s="21" t="s">
        <v>1463</v>
      </c>
      <c r="C51" s="21" t="s">
        <v>1464</v>
      </c>
      <c r="D51" s="22">
        <v>1271400</v>
      </c>
      <c r="E51" s="22">
        <v>344316.82</v>
      </c>
      <c r="F51" s="22">
        <v>86250</v>
      </c>
      <c r="G51" s="22">
        <v>58050</v>
      </c>
      <c r="H51" s="22"/>
      <c r="I51" s="22">
        <v>57631.48</v>
      </c>
      <c r="J51" s="23">
        <f t="shared" si="0"/>
        <v>99.27903531438415</v>
      </c>
      <c r="K51" s="22"/>
      <c r="L51" s="22"/>
      <c r="M51" s="22">
        <v>0</v>
      </c>
      <c r="N51" s="24">
        <v>869033.18</v>
      </c>
    </row>
    <row r="52" spans="1:14" ht="11.25">
      <c r="A52" s="19" t="s">
        <v>1245</v>
      </c>
      <c r="B52" s="21" t="s">
        <v>1465</v>
      </c>
      <c r="C52" s="21" t="s">
        <v>1466</v>
      </c>
      <c r="D52" s="22">
        <v>227750</v>
      </c>
      <c r="E52" s="22">
        <v>167867.73</v>
      </c>
      <c r="F52" s="22">
        <v>10000</v>
      </c>
      <c r="G52" s="22">
        <v>4000</v>
      </c>
      <c r="H52" s="22"/>
      <c r="I52" s="22">
        <v>4000</v>
      </c>
      <c r="J52" s="23">
        <f t="shared" si="0"/>
        <v>100</v>
      </c>
      <c r="K52" s="22"/>
      <c r="L52" s="22"/>
      <c r="M52" s="22">
        <v>0</v>
      </c>
      <c r="N52" s="24">
        <v>55882.27</v>
      </c>
    </row>
    <row r="53" spans="1:14" ht="11.25">
      <c r="A53" s="19" t="s">
        <v>1245</v>
      </c>
      <c r="B53" s="21" t="s">
        <v>1467</v>
      </c>
      <c r="C53" s="21" t="s">
        <v>1468</v>
      </c>
      <c r="D53" s="22">
        <v>306270</v>
      </c>
      <c r="E53" s="22">
        <v>129535.86</v>
      </c>
      <c r="F53" s="22">
        <v>30000</v>
      </c>
      <c r="G53" s="22">
        <v>42366</v>
      </c>
      <c r="H53" s="22"/>
      <c r="I53" s="22">
        <v>42366</v>
      </c>
      <c r="J53" s="23">
        <f t="shared" si="0"/>
        <v>100</v>
      </c>
      <c r="K53" s="22"/>
      <c r="L53" s="22"/>
      <c r="M53" s="22">
        <v>0</v>
      </c>
      <c r="N53" s="24">
        <v>134368.14</v>
      </c>
    </row>
    <row r="54" spans="1:14" ht="11.25">
      <c r="A54" s="19" t="s">
        <v>1245</v>
      </c>
      <c r="B54" s="21" t="s">
        <v>1469</v>
      </c>
      <c r="C54" s="21" t="s">
        <v>1470</v>
      </c>
      <c r="D54" s="22">
        <v>1370430</v>
      </c>
      <c r="E54" s="22">
        <v>376022.97</v>
      </c>
      <c r="F54" s="22">
        <v>55000</v>
      </c>
      <c r="G54" s="22">
        <v>38410</v>
      </c>
      <c r="H54" s="22"/>
      <c r="I54" s="22">
        <v>37266.36</v>
      </c>
      <c r="J54" s="23">
        <f t="shared" si="0"/>
        <v>97.02254621192398</v>
      </c>
      <c r="K54" s="22"/>
      <c r="L54" s="22"/>
      <c r="M54" s="22">
        <v>0</v>
      </c>
      <c r="N54" s="24">
        <v>955997.03</v>
      </c>
    </row>
    <row r="55" spans="1:14" ht="11.25">
      <c r="A55" s="19" t="s">
        <v>1245</v>
      </c>
      <c r="B55" s="21" t="s">
        <v>1471</v>
      </c>
      <c r="C55" s="21" t="s">
        <v>1472</v>
      </c>
      <c r="D55" s="22">
        <v>239610</v>
      </c>
      <c r="E55" s="22">
        <v>169354.05</v>
      </c>
      <c r="F55" s="22">
        <v>3000</v>
      </c>
      <c r="G55" s="22">
        <v>16000</v>
      </c>
      <c r="H55" s="22"/>
      <c r="I55" s="22">
        <v>15979.45</v>
      </c>
      <c r="J55" s="23">
        <f t="shared" si="0"/>
        <v>99.8715625</v>
      </c>
      <c r="K55" s="22"/>
      <c r="L55" s="22"/>
      <c r="M55" s="22">
        <v>0</v>
      </c>
      <c r="N55" s="24">
        <v>54255.95</v>
      </c>
    </row>
    <row r="56" spans="1:14" ht="11.25">
      <c r="A56" s="19" t="s">
        <v>1245</v>
      </c>
      <c r="B56" s="21" t="s">
        <v>1473</v>
      </c>
      <c r="C56" s="21" t="s">
        <v>1474</v>
      </c>
      <c r="D56" s="22">
        <v>49000</v>
      </c>
      <c r="E56" s="22">
        <v>20122.79</v>
      </c>
      <c r="F56" s="22">
        <v>3000</v>
      </c>
      <c r="G56" s="22">
        <v>3000</v>
      </c>
      <c r="H56" s="22"/>
      <c r="I56" s="22">
        <v>427.2</v>
      </c>
      <c r="J56" s="23">
        <f t="shared" si="0"/>
        <v>14.24</v>
      </c>
      <c r="K56" s="22"/>
      <c r="L56" s="22"/>
      <c r="M56" s="22">
        <v>0</v>
      </c>
      <c r="N56" s="24">
        <v>25877.21</v>
      </c>
    </row>
    <row r="57" spans="1:14" ht="11.25">
      <c r="A57" s="19" t="s">
        <v>1245</v>
      </c>
      <c r="B57" s="21" t="s">
        <v>1475</v>
      </c>
      <c r="C57" s="21" t="s">
        <v>1476</v>
      </c>
      <c r="D57" s="22">
        <v>393360</v>
      </c>
      <c r="E57" s="22">
        <v>144967.8</v>
      </c>
      <c r="F57" s="22">
        <v>8000</v>
      </c>
      <c r="G57" s="22">
        <v>14605</v>
      </c>
      <c r="H57" s="22"/>
      <c r="I57" s="22">
        <v>14604.99</v>
      </c>
      <c r="J57" s="23">
        <f t="shared" si="0"/>
        <v>99.99993153029784</v>
      </c>
      <c r="K57" s="22"/>
      <c r="L57" s="22"/>
      <c r="M57" s="22">
        <v>0</v>
      </c>
      <c r="N57" s="24">
        <v>233787.2</v>
      </c>
    </row>
    <row r="58" spans="1:14" ht="11.25">
      <c r="A58" s="19" t="s">
        <v>1245</v>
      </c>
      <c r="B58" s="21" t="s">
        <v>1477</v>
      </c>
      <c r="C58" s="21" t="s">
        <v>1478</v>
      </c>
      <c r="D58" s="22">
        <v>190400</v>
      </c>
      <c r="E58" s="22">
        <v>118933.87</v>
      </c>
      <c r="F58" s="22">
        <v>3000</v>
      </c>
      <c r="G58" s="22">
        <v>3000</v>
      </c>
      <c r="H58" s="22"/>
      <c r="I58" s="22">
        <v>2820.75</v>
      </c>
      <c r="J58" s="23">
        <f t="shared" si="0"/>
        <v>94.025</v>
      </c>
      <c r="K58" s="22"/>
      <c r="L58" s="22"/>
      <c r="M58" s="22">
        <v>0</v>
      </c>
      <c r="N58" s="24">
        <v>68466.13</v>
      </c>
    </row>
    <row r="59" spans="1:14" ht="11.25">
      <c r="A59" s="19" t="s">
        <v>1245</v>
      </c>
      <c r="B59" s="21" t="s">
        <v>1479</v>
      </c>
      <c r="C59" s="21" t="s">
        <v>1480</v>
      </c>
      <c r="D59" s="22">
        <v>215350</v>
      </c>
      <c r="E59" s="22">
        <v>141706.91</v>
      </c>
      <c r="F59" s="22">
        <v>30000</v>
      </c>
      <c r="G59" s="22">
        <v>14820</v>
      </c>
      <c r="H59" s="22"/>
      <c r="I59" s="22">
        <v>14819.69</v>
      </c>
      <c r="J59" s="23">
        <f t="shared" si="0"/>
        <v>99.99790823211876</v>
      </c>
      <c r="K59" s="22"/>
      <c r="L59" s="22"/>
      <c r="M59" s="22">
        <v>0</v>
      </c>
      <c r="N59" s="24">
        <v>58823.09</v>
      </c>
    </row>
    <row r="60" spans="1:14" ht="11.25">
      <c r="A60" s="19" t="s">
        <v>1245</v>
      </c>
      <c r="B60" s="21" t="s">
        <v>1481</v>
      </c>
      <c r="C60" s="21" t="s">
        <v>1482</v>
      </c>
      <c r="D60" s="22">
        <v>736027</v>
      </c>
      <c r="E60" s="22">
        <v>315909.56</v>
      </c>
      <c r="F60" s="22">
        <v>50000</v>
      </c>
      <c r="G60" s="22">
        <v>37500</v>
      </c>
      <c r="H60" s="22"/>
      <c r="I60" s="22">
        <v>37500</v>
      </c>
      <c r="J60" s="23">
        <f t="shared" si="0"/>
        <v>100</v>
      </c>
      <c r="K60" s="22"/>
      <c r="L60" s="22"/>
      <c r="M60" s="22">
        <v>72.53</v>
      </c>
      <c r="N60" s="24">
        <v>382544.91</v>
      </c>
    </row>
    <row r="61" spans="1:14" ht="11.25">
      <c r="A61" s="19" t="s">
        <v>1245</v>
      </c>
      <c r="B61" s="21" t="s">
        <v>1483</v>
      </c>
      <c r="C61" s="21" t="s">
        <v>1484</v>
      </c>
      <c r="D61" s="22">
        <v>11204192</v>
      </c>
      <c r="E61" s="22">
        <v>73833.34</v>
      </c>
      <c r="F61" s="22">
        <v>280500</v>
      </c>
      <c r="G61" s="22">
        <v>68070</v>
      </c>
      <c r="H61" s="22"/>
      <c r="I61" s="22">
        <v>54347.4</v>
      </c>
      <c r="J61" s="23">
        <f t="shared" si="0"/>
        <v>79.84045835169678</v>
      </c>
      <c r="K61" s="22"/>
      <c r="L61" s="22"/>
      <c r="M61" s="22">
        <v>-39834.48</v>
      </c>
      <c r="N61" s="24">
        <v>11102123.14</v>
      </c>
    </row>
    <row r="62" spans="1:14" ht="11.25">
      <c r="A62" s="19" t="s">
        <v>1245</v>
      </c>
      <c r="B62" s="21" t="s">
        <v>1485</v>
      </c>
      <c r="C62" s="21" t="s">
        <v>1486</v>
      </c>
      <c r="D62" s="22">
        <v>39614</v>
      </c>
      <c r="E62" s="22">
        <v>491.21</v>
      </c>
      <c r="F62" s="22">
        <v>10000</v>
      </c>
      <c r="G62" s="22">
        <v>123</v>
      </c>
      <c r="H62" s="22"/>
      <c r="I62" s="22">
        <v>0</v>
      </c>
      <c r="J62" s="23">
        <f t="shared" si="0"/>
        <v>0</v>
      </c>
      <c r="K62" s="22"/>
      <c r="L62" s="22"/>
      <c r="M62" s="22">
        <v>-491.21</v>
      </c>
      <c r="N62" s="24">
        <v>39491</v>
      </c>
    </row>
    <row r="63" spans="1:14" ht="11.25">
      <c r="A63" s="19" t="s">
        <v>1245</v>
      </c>
      <c r="B63" s="21" t="s">
        <v>1487</v>
      </c>
      <c r="C63" s="21" t="s">
        <v>1488</v>
      </c>
      <c r="D63" s="22">
        <v>190854</v>
      </c>
      <c r="E63" s="22">
        <v>123130.45</v>
      </c>
      <c r="F63" s="22">
        <v>5000</v>
      </c>
      <c r="G63" s="22">
        <v>19100</v>
      </c>
      <c r="H63" s="22"/>
      <c r="I63" s="22">
        <v>19100</v>
      </c>
      <c r="J63" s="23">
        <f t="shared" si="0"/>
        <v>100</v>
      </c>
      <c r="K63" s="22"/>
      <c r="L63" s="22"/>
      <c r="M63" s="22">
        <v>0</v>
      </c>
      <c r="N63" s="24">
        <v>48623.55</v>
      </c>
    </row>
    <row r="64" spans="1:14" ht="11.25">
      <c r="A64" s="19" t="s">
        <v>1245</v>
      </c>
      <c r="B64" s="21" t="s">
        <v>1489</v>
      </c>
      <c r="C64" s="21" t="s">
        <v>1490</v>
      </c>
      <c r="D64" s="22">
        <v>427960</v>
      </c>
      <c r="E64" s="22">
        <v>5528.66</v>
      </c>
      <c r="F64" s="22">
        <v>10000</v>
      </c>
      <c r="G64" s="22">
        <v>10000</v>
      </c>
      <c r="H64" s="22"/>
      <c r="I64" s="22">
        <v>10000</v>
      </c>
      <c r="J64" s="23">
        <f t="shared" si="0"/>
        <v>100</v>
      </c>
      <c r="K64" s="22"/>
      <c r="L64" s="22"/>
      <c r="M64" s="22">
        <v>0</v>
      </c>
      <c r="N64" s="24">
        <v>412431.34</v>
      </c>
    </row>
    <row r="65" spans="1:14" ht="11.25">
      <c r="A65" s="19" t="s">
        <v>1245</v>
      </c>
      <c r="B65" s="21" t="s">
        <v>1491</v>
      </c>
      <c r="C65" s="21" t="s">
        <v>1492</v>
      </c>
      <c r="D65" s="22">
        <v>133356</v>
      </c>
      <c r="E65" s="22">
        <v>23973.81</v>
      </c>
      <c r="F65" s="22">
        <v>20000</v>
      </c>
      <c r="G65" s="22">
        <v>20000</v>
      </c>
      <c r="H65" s="22"/>
      <c r="I65" s="22">
        <v>19993.98</v>
      </c>
      <c r="J65" s="23">
        <f t="shared" si="0"/>
        <v>99.9699</v>
      </c>
      <c r="K65" s="22"/>
      <c r="L65" s="22"/>
      <c r="M65" s="22">
        <v>0</v>
      </c>
      <c r="N65" s="24">
        <v>89382.19</v>
      </c>
    </row>
    <row r="66" spans="1:14" ht="11.25">
      <c r="A66" s="19" t="s">
        <v>1245</v>
      </c>
      <c r="B66" s="21" t="s">
        <v>1493</v>
      </c>
      <c r="C66" s="21" t="s">
        <v>1494</v>
      </c>
      <c r="D66" s="22">
        <v>11500</v>
      </c>
      <c r="E66" s="22">
        <v>339.08</v>
      </c>
      <c r="F66" s="22">
        <v>1170</v>
      </c>
      <c r="G66" s="22">
        <v>200</v>
      </c>
      <c r="H66" s="22"/>
      <c r="I66" s="22">
        <v>93.51</v>
      </c>
      <c r="J66" s="23">
        <f t="shared" si="0"/>
        <v>46.755</v>
      </c>
      <c r="K66" s="22"/>
      <c r="L66" s="22"/>
      <c r="M66" s="22">
        <v>0</v>
      </c>
      <c r="N66" s="24">
        <v>10960.92</v>
      </c>
    </row>
    <row r="67" spans="1:14" ht="11.25">
      <c r="A67" s="19" t="s">
        <v>1245</v>
      </c>
      <c r="B67" s="21" t="s">
        <v>1495</v>
      </c>
      <c r="C67" s="21" t="s">
        <v>1496</v>
      </c>
      <c r="D67" s="22">
        <v>66469</v>
      </c>
      <c r="E67" s="22">
        <v>18202.14</v>
      </c>
      <c r="F67" s="22">
        <v>8240</v>
      </c>
      <c r="G67" s="22">
        <v>540</v>
      </c>
      <c r="H67" s="22"/>
      <c r="I67" s="22">
        <v>428</v>
      </c>
      <c r="J67" s="23">
        <f t="shared" si="0"/>
        <v>79.25925925925925</v>
      </c>
      <c r="K67" s="22"/>
      <c r="L67" s="22"/>
      <c r="M67" s="22">
        <v>0</v>
      </c>
      <c r="N67" s="24">
        <v>47726.86</v>
      </c>
    </row>
    <row r="68" spans="1:14" ht="11.25">
      <c r="A68" s="19" t="s">
        <v>1245</v>
      </c>
      <c r="B68" s="21" t="s">
        <v>1497</v>
      </c>
      <c r="C68" s="21" t="s">
        <v>1498</v>
      </c>
      <c r="D68" s="22">
        <v>97000</v>
      </c>
      <c r="E68" s="22">
        <v>5369.55</v>
      </c>
      <c r="F68" s="22">
        <v>25000</v>
      </c>
      <c r="G68" s="22">
        <v>15500</v>
      </c>
      <c r="H68" s="22"/>
      <c r="I68" s="22">
        <v>15403.48</v>
      </c>
      <c r="J68" s="23">
        <f t="shared" si="0"/>
        <v>99.37729032258065</v>
      </c>
      <c r="K68" s="22"/>
      <c r="L68" s="22"/>
      <c r="M68" s="22">
        <v>0</v>
      </c>
      <c r="N68" s="24">
        <v>76130.45</v>
      </c>
    </row>
    <row r="69" spans="1:14" ht="11.25">
      <c r="A69" s="19" t="s">
        <v>1245</v>
      </c>
      <c r="B69" s="21" t="s">
        <v>1499</v>
      </c>
      <c r="C69" s="21" t="s">
        <v>1500</v>
      </c>
      <c r="D69" s="22">
        <v>150000</v>
      </c>
      <c r="E69" s="22">
        <v>6932.56</v>
      </c>
      <c r="F69" s="22">
        <v>52933</v>
      </c>
      <c r="G69" s="22">
        <v>33033</v>
      </c>
      <c r="H69" s="22"/>
      <c r="I69" s="22">
        <v>33033</v>
      </c>
      <c r="J69" s="23">
        <f t="shared" si="0"/>
        <v>100</v>
      </c>
      <c r="K69" s="22"/>
      <c r="L69" s="22"/>
      <c r="M69" s="22">
        <v>-895.98</v>
      </c>
      <c r="N69" s="24">
        <v>110930.41</v>
      </c>
    </row>
    <row r="70" spans="1:14" ht="11.25">
      <c r="A70" s="19" t="s">
        <v>1245</v>
      </c>
      <c r="B70" s="21" t="s">
        <v>1501</v>
      </c>
      <c r="C70" s="21" t="s">
        <v>1502</v>
      </c>
      <c r="D70" s="22">
        <v>35000</v>
      </c>
      <c r="E70" s="22">
        <v>394.99</v>
      </c>
      <c r="F70" s="22">
        <v>0</v>
      </c>
      <c r="G70" s="22">
        <v>0</v>
      </c>
      <c r="H70" s="22"/>
      <c r="I70" s="22">
        <v>0</v>
      </c>
      <c r="J70" s="23" t="str">
        <f t="shared" si="0"/>
        <v>***</v>
      </c>
      <c r="K70" s="22"/>
      <c r="L70" s="22"/>
      <c r="M70" s="22">
        <v>0</v>
      </c>
      <c r="N70" s="24">
        <v>34605.01</v>
      </c>
    </row>
    <row r="71" spans="1:14" ht="11.25">
      <c r="A71" s="19" t="s">
        <v>1245</v>
      </c>
      <c r="B71" s="21" t="s">
        <v>1503</v>
      </c>
      <c r="C71" s="21" t="s">
        <v>1504</v>
      </c>
      <c r="D71" s="22">
        <v>23000</v>
      </c>
      <c r="E71" s="22">
        <v>0</v>
      </c>
      <c r="F71" s="22">
        <v>10268</v>
      </c>
      <c r="G71" s="22">
        <v>363</v>
      </c>
      <c r="H71" s="22"/>
      <c r="I71" s="22">
        <v>358.19</v>
      </c>
      <c r="J71" s="23">
        <f t="shared" si="0"/>
        <v>98.67493112947659</v>
      </c>
      <c r="K71" s="22"/>
      <c r="L71" s="22"/>
      <c r="M71" s="22">
        <v>0</v>
      </c>
      <c r="N71" s="24">
        <v>22637</v>
      </c>
    </row>
    <row r="72" spans="1:14" ht="11.25">
      <c r="A72" s="19" t="s">
        <v>1245</v>
      </c>
      <c r="B72" s="21" t="s">
        <v>1505</v>
      </c>
      <c r="C72" s="21" t="s">
        <v>1506</v>
      </c>
      <c r="D72" s="22">
        <v>150000</v>
      </c>
      <c r="E72" s="22">
        <v>634.25</v>
      </c>
      <c r="F72" s="22">
        <v>0</v>
      </c>
      <c r="G72" s="22">
        <v>0</v>
      </c>
      <c r="H72" s="22"/>
      <c r="I72" s="22">
        <v>0</v>
      </c>
      <c r="J72" s="23" t="str">
        <f t="shared" si="0"/>
        <v>***</v>
      </c>
      <c r="K72" s="22"/>
      <c r="L72" s="22"/>
      <c r="M72" s="22">
        <v>0</v>
      </c>
      <c r="N72" s="24">
        <v>149365.75</v>
      </c>
    </row>
    <row r="73" spans="1:14" ht="11.25">
      <c r="A73" s="19" t="s">
        <v>1245</v>
      </c>
      <c r="B73" s="21" t="s">
        <v>1507</v>
      </c>
      <c r="C73" s="21" t="s">
        <v>1508</v>
      </c>
      <c r="D73" s="22">
        <v>94000</v>
      </c>
      <c r="E73" s="22">
        <v>5950</v>
      </c>
      <c r="F73" s="22">
        <v>20000</v>
      </c>
      <c r="G73" s="22">
        <v>15570</v>
      </c>
      <c r="H73" s="22"/>
      <c r="I73" s="22">
        <v>15565.68</v>
      </c>
      <c r="J73" s="23">
        <f aca="true" t="shared" si="1" ref="J73:J136">IF(G73=0,"***",100*I73/G73)</f>
        <v>99.97225433526012</v>
      </c>
      <c r="K73" s="22"/>
      <c r="L73" s="22"/>
      <c r="M73" s="22">
        <v>0</v>
      </c>
      <c r="N73" s="24">
        <v>72480</v>
      </c>
    </row>
    <row r="74" spans="1:14" ht="11.25">
      <c r="A74" s="19" t="s">
        <v>1245</v>
      </c>
      <c r="B74" s="21" t="s">
        <v>1509</v>
      </c>
      <c r="C74" s="21" t="s">
        <v>1510</v>
      </c>
      <c r="D74" s="22">
        <v>37165</v>
      </c>
      <c r="E74" s="22">
        <v>0</v>
      </c>
      <c r="F74" s="22">
        <v>3000</v>
      </c>
      <c r="G74" s="22">
        <v>12085</v>
      </c>
      <c r="H74" s="22"/>
      <c r="I74" s="22">
        <v>12085</v>
      </c>
      <c r="J74" s="23">
        <f t="shared" si="1"/>
        <v>100</v>
      </c>
      <c r="K74" s="22"/>
      <c r="L74" s="22"/>
      <c r="M74" s="22">
        <v>0</v>
      </c>
      <c r="N74" s="24">
        <v>25080</v>
      </c>
    </row>
    <row r="75" spans="1:14" ht="11.25">
      <c r="A75" s="19" t="s">
        <v>1245</v>
      </c>
      <c r="B75" s="21" t="s">
        <v>1511</v>
      </c>
      <c r="C75" s="21" t="s">
        <v>1512</v>
      </c>
      <c r="D75" s="22">
        <v>86000</v>
      </c>
      <c r="E75" s="22">
        <v>511.7</v>
      </c>
      <c r="F75" s="22">
        <v>0</v>
      </c>
      <c r="G75" s="22">
        <v>0</v>
      </c>
      <c r="H75" s="22"/>
      <c r="I75" s="22">
        <v>0</v>
      </c>
      <c r="J75" s="23" t="str">
        <f t="shared" si="1"/>
        <v>***</v>
      </c>
      <c r="K75" s="22"/>
      <c r="L75" s="22"/>
      <c r="M75" s="22">
        <v>0</v>
      </c>
      <c r="N75" s="24">
        <v>85488.3</v>
      </c>
    </row>
    <row r="76" spans="1:14" ht="11.25">
      <c r="A76" s="19" t="s">
        <v>1245</v>
      </c>
      <c r="B76" s="21" t="s">
        <v>1513</v>
      </c>
      <c r="C76" s="21" t="s">
        <v>1514</v>
      </c>
      <c r="D76" s="22">
        <v>20000</v>
      </c>
      <c r="E76" s="22">
        <v>0</v>
      </c>
      <c r="F76" s="22">
        <v>0</v>
      </c>
      <c r="G76" s="22">
        <v>500</v>
      </c>
      <c r="H76" s="22"/>
      <c r="I76" s="22">
        <v>500</v>
      </c>
      <c r="J76" s="23">
        <f t="shared" si="1"/>
        <v>100</v>
      </c>
      <c r="K76" s="22"/>
      <c r="L76" s="22"/>
      <c r="M76" s="22">
        <v>0</v>
      </c>
      <c r="N76" s="24">
        <v>19500</v>
      </c>
    </row>
    <row r="77" spans="1:14" ht="11.25">
      <c r="A77" s="19" t="s">
        <v>1245</v>
      </c>
      <c r="B77" s="21" t="s">
        <v>1515</v>
      </c>
      <c r="C77" s="21" t="s">
        <v>1516</v>
      </c>
      <c r="D77" s="22">
        <v>500516</v>
      </c>
      <c r="E77" s="22">
        <v>500515.73</v>
      </c>
      <c r="F77" s="22">
        <v>39465</v>
      </c>
      <c r="G77" s="22">
        <v>0</v>
      </c>
      <c r="H77" s="22"/>
      <c r="I77" s="22">
        <v>0</v>
      </c>
      <c r="J77" s="23" t="str">
        <f t="shared" si="1"/>
        <v>***</v>
      </c>
      <c r="K77" s="22"/>
      <c r="L77" s="22"/>
      <c r="M77" s="22">
        <v>0</v>
      </c>
      <c r="N77" s="24">
        <v>0.27</v>
      </c>
    </row>
    <row r="78" spans="1:14" ht="11.25">
      <c r="A78" s="19" t="s">
        <v>1245</v>
      </c>
      <c r="B78" s="21" t="s">
        <v>1517</v>
      </c>
      <c r="C78" s="21" t="s">
        <v>1518</v>
      </c>
      <c r="D78" s="22">
        <v>543377.3</v>
      </c>
      <c r="E78" s="22">
        <v>542500.3</v>
      </c>
      <c r="F78" s="22">
        <v>0</v>
      </c>
      <c r="G78" s="22">
        <v>877</v>
      </c>
      <c r="H78" s="22"/>
      <c r="I78" s="22">
        <v>876.78</v>
      </c>
      <c r="J78" s="23">
        <f t="shared" si="1"/>
        <v>99.97491448118586</v>
      </c>
      <c r="K78" s="22"/>
      <c r="L78" s="22"/>
      <c r="M78" s="22">
        <v>0</v>
      </c>
      <c r="N78" s="24">
        <v>0</v>
      </c>
    </row>
    <row r="79" spans="1:14" ht="11.25">
      <c r="A79" s="19" t="s">
        <v>1519</v>
      </c>
      <c r="B79" s="21" t="s">
        <v>1520</v>
      </c>
      <c r="C79" s="21" t="s">
        <v>1521</v>
      </c>
      <c r="D79" s="22">
        <v>86.6</v>
      </c>
      <c r="E79" s="22">
        <v>0</v>
      </c>
      <c r="F79" s="22">
        <v>0</v>
      </c>
      <c r="G79" s="22">
        <v>0</v>
      </c>
      <c r="H79" s="22"/>
      <c r="I79" s="22">
        <v>0</v>
      </c>
      <c r="J79" s="23" t="str">
        <f t="shared" si="1"/>
        <v>***</v>
      </c>
      <c r="K79" s="22"/>
      <c r="L79" s="22"/>
      <c r="M79" s="22">
        <v>0</v>
      </c>
      <c r="N79" s="24">
        <v>86.6</v>
      </c>
    </row>
    <row r="80" spans="1:14" ht="11.25">
      <c r="A80" s="19" t="s">
        <v>1522</v>
      </c>
      <c r="B80" s="21" t="s">
        <v>1523</v>
      </c>
      <c r="C80" s="21" t="s">
        <v>1524</v>
      </c>
      <c r="D80" s="22">
        <v>3664.49</v>
      </c>
      <c r="E80" s="22">
        <v>0</v>
      </c>
      <c r="F80" s="22">
        <v>0</v>
      </c>
      <c r="G80" s="22">
        <v>3664.5</v>
      </c>
      <c r="H80" s="22"/>
      <c r="I80" s="22">
        <v>654.99</v>
      </c>
      <c r="J80" s="23">
        <f t="shared" si="1"/>
        <v>17.873925501432666</v>
      </c>
      <c r="K80" s="22"/>
      <c r="L80" s="22"/>
      <c r="M80" s="22">
        <v>0</v>
      </c>
      <c r="N80" s="24">
        <v>-0.01</v>
      </c>
    </row>
    <row r="81" spans="1:14" ht="11.25">
      <c r="A81" s="19" t="s">
        <v>1525</v>
      </c>
      <c r="B81" s="21" t="s">
        <v>1526</v>
      </c>
      <c r="C81" s="21" t="s">
        <v>1527</v>
      </c>
      <c r="D81" s="22">
        <v>73549.04</v>
      </c>
      <c r="E81" s="22">
        <v>16191.62</v>
      </c>
      <c r="F81" s="22">
        <v>0</v>
      </c>
      <c r="G81" s="22">
        <v>23972</v>
      </c>
      <c r="H81" s="22"/>
      <c r="I81" s="22">
        <v>23764.1</v>
      </c>
      <c r="J81" s="23">
        <f t="shared" si="1"/>
        <v>99.13273819456032</v>
      </c>
      <c r="K81" s="22"/>
      <c r="L81" s="22"/>
      <c r="M81" s="22">
        <v>0</v>
      </c>
      <c r="N81" s="24">
        <v>33385.42</v>
      </c>
    </row>
    <row r="82" spans="1:14" ht="11.25">
      <c r="A82" s="19" t="s">
        <v>1525</v>
      </c>
      <c r="B82" s="21" t="s">
        <v>1528</v>
      </c>
      <c r="C82" s="21" t="s">
        <v>1529</v>
      </c>
      <c r="D82" s="22">
        <v>11566.37</v>
      </c>
      <c r="E82" s="22">
        <v>0</v>
      </c>
      <c r="F82" s="22">
        <v>0</v>
      </c>
      <c r="G82" s="22">
        <v>5980</v>
      </c>
      <c r="H82" s="22"/>
      <c r="I82" s="22">
        <v>5979.99</v>
      </c>
      <c r="J82" s="23">
        <f t="shared" si="1"/>
        <v>99.99983277591973</v>
      </c>
      <c r="K82" s="22"/>
      <c r="L82" s="22"/>
      <c r="M82" s="22">
        <v>0</v>
      </c>
      <c r="N82" s="24">
        <v>5586.37</v>
      </c>
    </row>
    <row r="83" spans="1:14" ht="11.25">
      <c r="A83" s="19" t="s">
        <v>1525</v>
      </c>
      <c r="B83" s="21" t="s">
        <v>1530</v>
      </c>
      <c r="C83" s="21" t="s">
        <v>1531</v>
      </c>
      <c r="D83" s="22">
        <v>7133.08</v>
      </c>
      <c r="E83" s="22">
        <v>0</v>
      </c>
      <c r="F83" s="22">
        <v>0</v>
      </c>
      <c r="G83" s="22">
        <v>852.8</v>
      </c>
      <c r="H83" s="22"/>
      <c r="I83" s="22">
        <v>852.81</v>
      </c>
      <c r="J83" s="23">
        <f t="shared" si="1"/>
        <v>100.00117260787994</v>
      </c>
      <c r="K83" s="22"/>
      <c r="L83" s="22"/>
      <c r="M83" s="22">
        <v>6275.26</v>
      </c>
      <c r="N83" s="24">
        <v>5.02</v>
      </c>
    </row>
    <row r="84" spans="1:14" ht="11.25">
      <c r="A84" s="19" t="s">
        <v>1525</v>
      </c>
      <c r="B84" s="21" t="s">
        <v>1532</v>
      </c>
      <c r="C84" s="21" t="s">
        <v>1533</v>
      </c>
      <c r="D84" s="22">
        <v>12751.17</v>
      </c>
      <c r="E84" s="22">
        <v>0</v>
      </c>
      <c r="F84" s="22">
        <v>0</v>
      </c>
      <c r="G84" s="22">
        <v>9023.3</v>
      </c>
      <c r="H84" s="22"/>
      <c r="I84" s="22">
        <v>7120.75</v>
      </c>
      <c r="J84" s="23">
        <f t="shared" si="1"/>
        <v>78.91514191038756</v>
      </c>
      <c r="K84" s="22"/>
      <c r="L84" s="22"/>
      <c r="M84" s="22">
        <v>0</v>
      </c>
      <c r="N84" s="24">
        <v>3727.87</v>
      </c>
    </row>
    <row r="85" spans="1:14" ht="11.25">
      <c r="A85" s="19" t="s">
        <v>1525</v>
      </c>
      <c r="B85" s="21" t="s">
        <v>1534</v>
      </c>
      <c r="C85" s="21" t="s">
        <v>1535</v>
      </c>
      <c r="D85" s="22">
        <v>78131.2</v>
      </c>
      <c r="E85" s="22">
        <v>18255.42</v>
      </c>
      <c r="F85" s="22">
        <v>1000</v>
      </c>
      <c r="G85" s="22">
        <v>250</v>
      </c>
      <c r="H85" s="22"/>
      <c r="I85" s="22">
        <v>250</v>
      </c>
      <c r="J85" s="23">
        <f t="shared" si="1"/>
        <v>100</v>
      </c>
      <c r="K85" s="22"/>
      <c r="L85" s="22"/>
      <c r="M85" s="22">
        <v>0</v>
      </c>
      <c r="N85" s="24">
        <v>59625.79</v>
      </c>
    </row>
    <row r="86" spans="1:14" ht="11.25">
      <c r="A86" s="19" t="s">
        <v>1525</v>
      </c>
      <c r="B86" s="21" t="s">
        <v>1536</v>
      </c>
      <c r="C86" s="21" t="s">
        <v>1537</v>
      </c>
      <c r="D86" s="22">
        <v>183414.6</v>
      </c>
      <c r="E86" s="22">
        <v>3264.63</v>
      </c>
      <c r="F86" s="22">
        <v>18800</v>
      </c>
      <c r="G86" s="22">
        <v>0</v>
      </c>
      <c r="H86" s="22"/>
      <c r="I86" s="22">
        <v>0</v>
      </c>
      <c r="J86" s="23" t="str">
        <f t="shared" si="1"/>
        <v>***</v>
      </c>
      <c r="K86" s="22"/>
      <c r="L86" s="22"/>
      <c r="M86" s="22">
        <v>0</v>
      </c>
      <c r="N86" s="24">
        <v>180149.97</v>
      </c>
    </row>
    <row r="87" spans="1:14" ht="11.25">
      <c r="A87" s="19" t="s">
        <v>1525</v>
      </c>
      <c r="B87" s="21" t="s">
        <v>1538</v>
      </c>
      <c r="C87" s="21" t="s">
        <v>1539</v>
      </c>
      <c r="D87" s="22">
        <v>75082.83</v>
      </c>
      <c r="E87" s="22">
        <v>34028.74</v>
      </c>
      <c r="F87" s="22">
        <v>16900</v>
      </c>
      <c r="G87" s="22">
        <v>16900</v>
      </c>
      <c r="H87" s="22"/>
      <c r="I87" s="22">
        <v>16844.81</v>
      </c>
      <c r="J87" s="23">
        <f t="shared" si="1"/>
        <v>99.67343195266274</v>
      </c>
      <c r="K87" s="22"/>
      <c r="L87" s="22"/>
      <c r="M87" s="22">
        <v>0</v>
      </c>
      <c r="N87" s="24">
        <v>24154.09</v>
      </c>
    </row>
    <row r="88" spans="1:14" ht="11.25">
      <c r="A88" s="19" t="s">
        <v>1525</v>
      </c>
      <c r="B88" s="21" t="s">
        <v>1540</v>
      </c>
      <c r="C88" s="21" t="s">
        <v>1541</v>
      </c>
      <c r="D88" s="22">
        <v>220073.37</v>
      </c>
      <c r="E88" s="22">
        <v>84444.41</v>
      </c>
      <c r="F88" s="22">
        <v>38000</v>
      </c>
      <c r="G88" s="22">
        <v>33500</v>
      </c>
      <c r="H88" s="22"/>
      <c r="I88" s="22">
        <v>19467.48</v>
      </c>
      <c r="J88" s="23">
        <f t="shared" si="1"/>
        <v>58.111880597014924</v>
      </c>
      <c r="K88" s="22"/>
      <c r="L88" s="22"/>
      <c r="M88" s="22">
        <v>0</v>
      </c>
      <c r="N88" s="24">
        <v>102128.96</v>
      </c>
    </row>
    <row r="89" spans="1:14" ht="11.25">
      <c r="A89" s="19" t="s">
        <v>1525</v>
      </c>
      <c r="B89" s="21" t="s">
        <v>1542</v>
      </c>
      <c r="C89" s="21" t="s">
        <v>1543</v>
      </c>
      <c r="D89" s="22">
        <v>136683.8</v>
      </c>
      <c r="E89" s="22">
        <v>33448.37</v>
      </c>
      <c r="F89" s="22">
        <v>28708</v>
      </c>
      <c r="G89" s="22">
        <v>28708</v>
      </c>
      <c r="H89" s="22"/>
      <c r="I89" s="22">
        <v>19042.13</v>
      </c>
      <c r="J89" s="23">
        <f t="shared" si="1"/>
        <v>66.33039570851331</v>
      </c>
      <c r="K89" s="22"/>
      <c r="L89" s="22"/>
      <c r="M89" s="22">
        <v>0</v>
      </c>
      <c r="N89" s="24">
        <v>74527.44</v>
      </c>
    </row>
    <row r="90" spans="1:14" ht="11.25">
      <c r="A90" s="19" t="s">
        <v>1525</v>
      </c>
      <c r="B90" s="21" t="s">
        <v>1544</v>
      </c>
      <c r="C90" s="21" t="s">
        <v>1545</v>
      </c>
      <c r="D90" s="22">
        <v>17344.3</v>
      </c>
      <c r="E90" s="22">
        <v>6344.33</v>
      </c>
      <c r="F90" s="22">
        <v>0</v>
      </c>
      <c r="G90" s="22">
        <v>0</v>
      </c>
      <c r="H90" s="22"/>
      <c r="I90" s="22">
        <v>0</v>
      </c>
      <c r="J90" s="23" t="str">
        <f t="shared" si="1"/>
        <v>***</v>
      </c>
      <c r="K90" s="22"/>
      <c r="L90" s="22"/>
      <c r="M90" s="22">
        <v>0</v>
      </c>
      <c r="N90" s="24">
        <v>10999.97</v>
      </c>
    </row>
    <row r="91" spans="1:14" ht="11.25">
      <c r="A91" s="19" t="s">
        <v>1525</v>
      </c>
      <c r="B91" s="21" t="s">
        <v>1546</v>
      </c>
      <c r="C91" s="21" t="s">
        <v>1547</v>
      </c>
      <c r="D91" s="22">
        <v>57474.69</v>
      </c>
      <c r="E91" s="22">
        <v>25182.45</v>
      </c>
      <c r="F91" s="22">
        <v>6190</v>
      </c>
      <c r="G91" s="22">
        <v>3065</v>
      </c>
      <c r="H91" s="22"/>
      <c r="I91" s="22">
        <v>615.65</v>
      </c>
      <c r="J91" s="23">
        <f t="shared" si="1"/>
        <v>20.086460032626427</v>
      </c>
      <c r="K91" s="22"/>
      <c r="L91" s="22"/>
      <c r="M91" s="22">
        <v>0</v>
      </c>
      <c r="N91" s="24">
        <v>29227.24</v>
      </c>
    </row>
    <row r="92" spans="1:14" ht="11.25">
      <c r="A92" s="19" t="s">
        <v>1525</v>
      </c>
      <c r="B92" s="21" t="s">
        <v>1548</v>
      </c>
      <c r="C92" s="21" t="s">
        <v>1549</v>
      </c>
      <c r="D92" s="22">
        <v>20387.35</v>
      </c>
      <c r="E92" s="22">
        <v>905.5</v>
      </c>
      <c r="F92" s="22">
        <v>100</v>
      </c>
      <c r="G92" s="22">
        <v>100</v>
      </c>
      <c r="H92" s="22"/>
      <c r="I92" s="22">
        <v>0</v>
      </c>
      <c r="J92" s="23">
        <f t="shared" si="1"/>
        <v>0</v>
      </c>
      <c r="K92" s="22"/>
      <c r="L92" s="22"/>
      <c r="M92" s="22">
        <v>0</v>
      </c>
      <c r="N92" s="24">
        <v>19381.85</v>
      </c>
    </row>
    <row r="93" spans="1:14" ht="11.25">
      <c r="A93" s="19" t="s">
        <v>1525</v>
      </c>
      <c r="B93" s="21" t="s">
        <v>1550</v>
      </c>
      <c r="C93" s="21" t="s">
        <v>1551</v>
      </c>
      <c r="D93" s="22">
        <v>8160.07</v>
      </c>
      <c r="E93" s="22">
        <v>7399.6</v>
      </c>
      <c r="F93" s="22">
        <v>0</v>
      </c>
      <c r="G93" s="22">
        <v>700</v>
      </c>
      <c r="H93" s="22"/>
      <c r="I93" s="22">
        <v>0</v>
      </c>
      <c r="J93" s="23">
        <f t="shared" si="1"/>
        <v>0</v>
      </c>
      <c r="K93" s="22"/>
      <c r="L93" s="22"/>
      <c r="M93" s="22">
        <v>-6275.26</v>
      </c>
      <c r="N93" s="24">
        <v>6335.73</v>
      </c>
    </row>
    <row r="94" spans="1:14" ht="11.25">
      <c r="A94" s="19" t="s">
        <v>1525</v>
      </c>
      <c r="B94" s="21" t="s">
        <v>1552</v>
      </c>
      <c r="C94" s="21" t="s">
        <v>1553</v>
      </c>
      <c r="D94" s="22">
        <v>25000</v>
      </c>
      <c r="E94" s="22">
        <v>7113.68</v>
      </c>
      <c r="F94" s="22">
        <v>0</v>
      </c>
      <c r="G94" s="22">
        <v>3050</v>
      </c>
      <c r="H94" s="22"/>
      <c r="I94" s="22">
        <v>2699.79</v>
      </c>
      <c r="J94" s="23">
        <f t="shared" si="1"/>
        <v>88.51770491803279</v>
      </c>
      <c r="K94" s="22"/>
      <c r="L94" s="22"/>
      <c r="M94" s="22">
        <v>0</v>
      </c>
      <c r="N94" s="24">
        <v>14836.32</v>
      </c>
    </row>
    <row r="95" spans="1:14" ht="11.25">
      <c r="A95" s="19" t="s">
        <v>1525</v>
      </c>
      <c r="B95" s="21" t="s">
        <v>1554</v>
      </c>
      <c r="C95" s="21" t="s">
        <v>1555</v>
      </c>
      <c r="D95" s="22">
        <v>27300</v>
      </c>
      <c r="E95" s="22">
        <v>615.32</v>
      </c>
      <c r="F95" s="22">
        <v>0</v>
      </c>
      <c r="G95" s="22">
        <v>100</v>
      </c>
      <c r="H95" s="22"/>
      <c r="I95" s="22">
        <v>54.18</v>
      </c>
      <c r="J95" s="23">
        <f t="shared" si="1"/>
        <v>54.18</v>
      </c>
      <c r="K95" s="22"/>
      <c r="L95" s="22"/>
      <c r="M95" s="22">
        <v>0</v>
      </c>
      <c r="N95" s="24">
        <v>26584.68</v>
      </c>
    </row>
    <row r="96" spans="1:14" ht="11.25">
      <c r="A96" s="19" t="s">
        <v>1525</v>
      </c>
      <c r="B96" s="21" t="s">
        <v>1556</v>
      </c>
      <c r="C96" s="21" t="s">
        <v>1557</v>
      </c>
      <c r="D96" s="22">
        <v>13481.2</v>
      </c>
      <c r="E96" s="22">
        <v>0</v>
      </c>
      <c r="F96" s="22">
        <v>0</v>
      </c>
      <c r="G96" s="22">
        <v>7500</v>
      </c>
      <c r="H96" s="22"/>
      <c r="I96" s="22">
        <v>7493.69</v>
      </c>
      <c r="J96" s="23">
        <f t="shared" si="1"/>
        <v>99.91586666666667</v>
      </c>
      <c r="K96" s="22"/>
      <c r="L96" s="22"/>
      <c r="M96" s="22">
        <v>0</v>
      </c>
      <c r="N96" s="24">
        <v>5981.2</v>
      </c>
    </row>
    <row r="97" spans="1:14" ht="11.25">
      <c r="A97" s="19" t="s">
        <v>1525</v>
      </c>
      <c r="B97" s="21" t="s">
        <v>1558</v>
      </c>
      <c r="C97" s="21" t="s">
        <v>1559</v>
      </c>
      <c r="D97" s="22">
        <v>10000</v>
      </c>
      <c r="E97" s="22">
        <v>241.96</v>
      </c>
      <c r="F97" s="22">
        <v>0</v>
      </c>
      <c r="G97" s="22">
        <v>50</v>
      </c>
      <c r="H97" s="22"/>
      <c r="I97" s="22">
        <v>0</v>
      </c>
      <c r="J97" s="23">
        <f t="shared" si="1"/>
        <v>0</v>
      </c>
      <c r="K97" s="22"/>
      <c r="L97" s="22"/>
      <c r="M97" s="22">
        <v>0</v>
      </c>
      <c r="N97" s="24">
        <v>9708.04</v>
      </c>
    </row>
    <row r="98" spans="1:14" ht="11.25">
      <c r="A98" s="19" t="s">
        <v>1525</v>
      </c>
      <c r="B98" s="21" t="s">
        <v>1560</v>
      </c>
      <c r="C98" s="21" t="s">
        <v>1561</v>
      </c>
      <c r="D98" s="22">
        <v>14086.8</v>
      </c>
      <c r="E98" s="22">
        <v>0</v>
      </c>
      <c r="F98" s="22">
        <v>12000</v>
      </c>
      <c r="G98" s="22">
        <v>9000</v>
      </c>
      <c r="H98" s="22"/>
      <c r="I98" s="22">
        <v>5377.15</v>
      </c>
      <c r="J98" s="23">
        <f t="shared" si="1"/>
        <v>59.74611111111111</v>
      </c>
      <c r="K98" s="22"/>
      <c r="L98" s="22"/>
      <c r="M98" s="22">
        <v>0</v>
      </c>
      <c r="N98" s="24">
        <v>5086.8</v>
      </c>
    </row>
    <row r="99" spans="1:14" ht="11.25">
      <c r="A99" s="19" t="s">
        <v>1525</v>
      </c>
      <c r="B99" s="21" t="s">
        <v>1562</v>
      </c>
      <c r="C99" s="21" t="s">
        <v>1563</v>
      </c>
      <c r="D99" s="22">
        <v>44990.78</v>
      </c>
      <c r="E99" s="22">
        <v>5606.1</v>
      </c>
      <c r="F99" s="22">
        <v>10000</v>
      </c>
      <c r="G99" s="22">
        <v>6700</v>
      </c>
      <c r="H99" s="22"/>
      <c r="I99" s="22">
        <v>1001.24</v>
      </c>
      <c r="J99" s="23">
        <f t="shared" si="1"/>
        <v>14.943880597014925</v>
      </c>
      <c r="K99" s="22"/>
      <c r="L99" s="22"/>
      <c r="M99" s="22">
        <v>0</v>
      </c>
      <c r="N99" s="24">
        <v>32684.68</v>
      </c>
    </row>
    <row r="100" spans="1:14" ht="11.25">
      <c r="A100" s="19" t="s">
        <v>1525</v>
      </c>
      <c r="B100" s="21" t="s">
        <v>1564</v>
      </c>
      <c r="C100" s="21" t="s">
        <v>1565</v>
      </c>
      <c r="D100" s="22">
        <v>6375</v>
      </c>
      <c r="E100" s="22">
        <v>1945.04</v>
      </c>
      <c r="F100" s="22">
        <v>0</v>
      </c>
      <c r="G100" s="22">
        <v>2800</v>
      </c>
      <c r="H100" s="22"/>
      <c r="I100" s="22">
        <v>2745.83</v>
      </c>
      <c r="J100" s="23">
        <f t="shared" si="1"/>
        <v>98.06535714285714</v>
      </c>
      <c r="K100" s="22"/>
      <c r="L100" s="22"/>
      <c r="M100" s="22">
        <v>0</v>
      </c>
      <c r="N100" s="24">
        <v>1629.96</v>
      </c>
    </row>
    <row r="101" spans="1:14" ht="11.25">
      <c r="A101" s="19" t="s">
        <v>1525</v>
      </c>
      <c r="B101" s="21" t="s">
        <v>1566</v>
      </c>
      <c r="C101" s="21" t="s">
        <v>1567</v>
      </c>
      <c r="D101" s="22">
        <v>7924</v>
      </c>
      <c r="E101" s="22">
        <v>9.52</v>
      </c>
      <c r="F101" s="22">
        <v>174</v>
      </c>
      <c r="G101" s="22">
        <v>24</v>
      </c>
      <c r="H101" s="22"/>
      <c r="I101" s="22">
        <v>0</v>
      </c>
      <c r="J101" s="23">
        <f t="shared" si="1"/>
        <v>0</v>
      </c>
      <c r="K101" s="22"/>
      <c r="L101" s="22"/>
      <c r="M101" s="22">
        <v>0</v>
      </c>
      <c r="N101" s="24">
        <v>7890.48</v>
      </c>
    </row>
    <row r="102" spans="1:14" ht="11.25">
      <c r="A102" s="19" t="s">
        <v>1525</v>
      </c>
      <c r="B102" s="21" t="s">
        <v>1568</v>
      </c>
      <c r="C102" s="21" t="s">
        <v>1569</v>
      </c>
      <c r="D102" s="22">
        <v>32623.58</v>
      </c>
      <c r="E102" s="22">
        <v>8623.58</v>
      </c>
      <c r="F102" s="22">
        <v>4000</v>
      </c>
      <c r="G102" s="22">
        <v>1000</v>
      </c>
      <c r="H102" s="22"/>
      <c r="I102" s="22">
        <v>0</v>
      </c>
      <c r="J102" s="23">
        <f t="shared" si="1"/>
        <v>0</v>
      </c>
      <c r="K102" s="22"/>
      <c r="L102" s="22"/>
      <c r="M102" s="22">
        <v>0</v>
      </c>
      <c r="N102" s="24">
        <v>23000</v>
      </c>
    </row>
    <row r="103" spans="1:14" ht="11.25">
      <c r="A103" s="19" t="s">
        <v>1525</v>
      </c>
      <c r="B103" s="21" t="s">
        <v>1570</v>
      </c>
      <c r="C103" s="21" t="s">
        <v>1571</v>
      </c>
      <c r="D103" s="22">
        <v>9518.01</v>
      </c>
      <c r="E103" s="22">
        <v>2738.67</v>
      </c>
      <c r="F103" s="22">
        <v>5928</v>
      </c>
      <c r="G103" s="22">
        <v>3428</v>
      </c>
      <c r="H103" s="22"/>
      <c r="I103" s="22">
        <v>2950.19</v>
      </c>
      <c r="J103" s="23">
        <f t="shared" si="1"/>
        <v>86.06155192532088</v>
      </c>
      <c r="K103" s="22"/>
      <c r="L103" s="22"/>
      <c r="M103" s="22">
        <v>0</v>
      </c>
      <c r="N103" s="24">
        <v>3351.34</v>
      </c>
    </row>
    <row r="104" spans="1:14" ht="11.25">
      <c r="A104" s="19" t="s">
        <v>1525</v>
      </c>
      <c r="B104" s="21" t="s">
        <v>1572</v>
      </c>
      <c r="C104" s="21" t="s">
        <v>1573</v>
      </c>
      <c r="D104" s="22">
        <v>20000</v>
      </c>
      <c r="E104" s="22">
        <v>0</v>
      </c>
      <c r="F104" s="22">
        <v>11300</v>
      </c>
      <c r="G104" s="22">
        <v>10940</v>
      </c>
      <c r="H104" s="22"/>
      <c r="I104" s="22">
        <v>10937.82</v>
      </c>
      <c r="J104" s="23">
        <f t="shared" si="1"/>
        <v>99.9800731261426</v>
      </c>
      <c r="K104" s="22"/>
      <c r="L104" s="22"/>
      <c r="M104" s="22">
        <v>0</v>
      </c>
      <c r="N104" s="24">
        <v>9060</v>
      </c>
    </row>
    <row r="105" spans="1:14" ht="11.25">
      <c r="A105" s="19" t="s">
        <v>1525</v>
      </c>
      <c r="B105" s="21" t="s">
        <v>1574</v>
      </c>
      <c r="C105" s="21" t="s">
        <v>1575</v>
      </c>
      <c r="D105" s="22">
        <v>10000</v>
      </c>
      <c r="E105" s="22">
        <v>1300.34</v>
      </c>
      <c r="F105" s="22">
        <v>0</v>
      </c>
      <c r="G105" s="22">
        <v>600</v>
      </c>
      <c r="H105" s="22"/>
      <c r="I105" s="22">
        <v>157.1</v>
      </c>
      <c r="J105" s="23">
        <f t="shared" si="1"/>
        <v>26.183333333333334</v>
      </c>
      <c r="K105" s="22"/>
      <c r="L105" s="22"/>
      <c r="M105" s="22">
        <v>0</v>
      </c>
      <c r="N105" s="24">
        <v>8099.67</v>
      </c>
    </row>
    <row r="106" spans="1:14" ht="11.25">
      <c r="A106" s="19" t="s">
        <v>1525</v>
      </c>
      <c r="B106" s="21" t="s">
        <v>1576</v>
      </c>
      <c r="C106" s="21" t="s">
        <v>1577</v>
      </c>
      <c r="D106" s="22">
        <v>45000</v>
      </c>
      <c r="E106" s="22">
        <v>0</v>
      </c>
      <c r="F106" s="22">
        <v>10000</v>
      </c>
      <c r="G106" s="22">
        <v>0</v>
      </c>
      <c r="H106" s="22"/>
      <c r="I106" s="22">
        <v>0</v>
      </c>
      <c r="J106" s="23" t="str">
        <f t="shared" si="1"/>
        <v>***</v>
      </c>
      <c r="K106" s="22"/>
      <c r="L106" s="22"/>
      <c r="M106" s="22">
        <v>0</v>
      </c>
      <c r="N106" s="24">
        <v>45000</v>
      </c>
    </row>
    <row r="107" spans="1:14" ht="11.25">
      <c r="A107" s="19" t="s">
        <v>1525</v>
      </c>
      <c r="B107" s="21" t="s">
        <v>1578</v>
      </c>
      <c r="C107" s="21" t="s">
        <v>1579</v>
      </c>
      <c r="D107" s="22">
        <v>21520</v>
      </c>
      <c r="E107" s="22">
        <v>142.8</v>
      </c>
      <c r="F107" s="22">
        <v>400</v>
      </c>
      <c r="G107" s="22">
        <v>400</v>
      </c>
      <c r="H107" s="22"/>
      <c r="I107" s="22">
        <v>0</v>
      </c>
      <c r="J107" s="23">
        <f t="shared" si="1"/>
        <v>0</v>
      </c>
      <c r="K107" s="22"/>
      <c r="L107" s="22"/>
      <c r="M107" s="22">
        <v>0</v>
      </c>
      <c r="N107" s="24">
        <v>20977.2</v>
      </c>
    </row>
    <row r="108" spans="1:14" ht="11.25">
      <c r="A108" s="19" t="s">
        <v>1525</v>
      </c>
      <c r="B108" s="21" t="s">
        <v>1580</v>
      </c>
      <c r="C108" s="21" t="s">
        <v>1581</v>
      </c>
      <c r="D108" s="22">
        <v>31892</v>
      </c>
      <c r="E108" s="22">
        <v>232.05</v>
      </c>
      <c r="F108" s="22">
        <v>500</v>
      </c>
      <c r="G108" s="22">
        <v>500</v>
      </c>
      <c r="H108" s="22"/>
      <c r="I108" s="22">
        <v>495</v>
      </c>
      <c r="J108" s="23">
        <f t="shared" si="1"/>
        <v>99</v>
      </c>
      <c r="K108" s="22"/>
      <c r="L108" s="22"/>
      <c r="M108" s="22">
        <v>0</v>
      </c>
      <c r="N108" s="24">
        <v>31159.95</v>
      </c>
    </row>
    <row r="109" spans="1:14" ht="11.25">
      <c r="A109" s="19" t="s">
        <v>1525</v>
      </c>
      <c r="B109" s="21" t="s">
        <v>1582</v>
      </c>
      <c r="C109" s="21" t="s">
        <v>1583</v>
      </c>
      <c r="D109" s="22">
        <v>53779</v>
      </c>
      <c r="E109" s="22">
        <v>838.88</v>
      </c>
      <c r="F109" s="22">
        <v>0</v>
      </c>
      <c r="G109" s="22">
        <v>0</v>
      </c>
      <c r="H109" s="22"/>
      <c r="I109" s="22">
        <v>0</v>
      </c>
      <c r="J109" s="23" t="str">
        <f t="shared" si="1"/>
        <v>***</v>
      </c>
      <c r="K109" s="22"/>
      <c r="L109" s="22"/>
      <c r="M109" s="22">
        <v>0</v>
      </c>
      <c r="N109" s="24">
        <v>52940.12</v>
      </c>
    </row>
    <row r="110" spans="1:14" ht="11.25">
      <c r="A110" s="19" t="s">
        <v>1525</v>
      </c>
      <c r="B110" s="21" t="s">
        <v>1584</v>
      </c>
      <c r="C110" s="21" t="s">
        <v>1585</v>
      </c>
      <c r="D110" s="22">
        <v>73550</v>
      </c>
      <c r="E110" s="22">
        <v>0</v>
      </c>
      <c r="F110" s="22">
        <v>0</v>
      </c>
      <c r="G110" s="22">
        <v>0</v>
      </c>
      <c r="H110" s="22"/>
      <c r="I110" s="22">
        <v>0</v>
      </c>
      <c r="J110" s="23" t="str">
        <f t="shared" si="1"/>
        <v>***</v>
      </c>
      <c r="K110" s="22"/>
      <c r="L110" s="22"/>
      <c r="M110" s="22">
        <v>0</v>
      </c>
      <c r="N110" s="24">
        <v>73550</v>
      </c>
    </row>
    <row r="111" spans="1:14" ht="11.25">
      <c r="A111" s="19" t="s">
        <v>1525</v>
      </c>
      <c r="B111" s="21" t="s">
        <v>1586</v>
      </c>
      <c r="C111" s="21" t="s">
        <v>1587</v>
      </c>
      <c r="D111" s="22">
        <v>49000</v>
      </c>
      <c r="E111" s="22">
        <v>2110.66</v>
      </c>
      <c r="F111" s="22">
        <v>2000</v>
      </c>
      <c r="G111" s="22">
        <v>2000</v>
      </c>
      <c r="H111" s="22"/>
      <c r="I111" s="22">
        <v>227.49</v>
      </c>
      <c r="J111" s="23">
        <f t="shared" si="1"/>
        <v>11.3745</v>
      </c>
      <c r="K111" s="22"/>
      <c r="L111" s="22"/>
      <c r="M111" s="22">
        <v>0</v>
      </c>
      <c r="N111" s="24">
        <v>44889.34</v>
      </c>
    </row>
    <row r="112" spans="1:14" ht="11.25">
      <c r="A112" s="19" t="s">
        <v>1525</v>
      </c>
      <c r="B112" s="21" t="s">
        <v>1588</v>
      </c>
      <c r="C112" s="21" t="s">
        <v>1589</v>
      </c>
      <c r="D112" s="22">
        <v>44000</v>
      </c>
      <c r="E112" s="22">
        <v>0</v>
      </c>
      <c r="F112" s="22">
        <v>200</v>
      </c>
      <c r="G112" s="22">
        <v>200</v>
      </c>
      <c r="H112" s="22"/>
      <c r="I112" s="22">
        <v>117.81</v>
      </c>
      <c r="J112" s="23">
        <f t="shared" si="1"/>
        <v>58.905</v>
      </c>
      <c r="K112" s="22"/>
      <c r="L112" s="22"/>
      <c r="M112" s="22">
        <v>0</v>
      </c>
      <c r="N112" s="24">
        <v>43800</v>
      </c>
    </row>
    <row r="113" spans="1:14" ht="11.25">
      <c r="A113" s="19" t="s">
        <v>1525</v>
      </c>
      <c r="B113" s="21" t="s">
        <v>1590</v>
      </c>
      <c r="C113" s="21" t="s">
        <v>1591</v>
      </c>
      <c r="D113" s="22">
        <v>57000</v>
      </c>
      <c r="E113" s="22">
        <v>260</v>
      </c>
      <c r="F113" s="22">
        <v>1000</v>
      </c>
      <c r="G113" s="22">
        <v>1000</v>
      </c>
      <c r="H113" s="22"/>
      <c r="I113" s="22">
        <v>625.36</v>
      </c>
      <c r="J113" s="23">
        <f t="shared" si="1"/>
        <v>62.536</v>
      </c>
      <c r="K113" s="22"/>
      <c r="L113" s="22"/>
      <c r="M113" s="22">
        <v>0</v>
      </c>
      <c r="N113" s="24">
        <v>55740</v>
      </c>
    </row>
    <row r="114" spans="1:14" ht="11.25">
      <c r="A114" s="19" t="s">
        <v>1525</v>
      </c>
      <c r="B114" s="21" t="s">
        <v>1592</v>
      </c>
      <c r="C114" s="21" t="s">
        <v>1593</v>
      </c>
      <c r="D114" s="22">
        <v>60500</v>
      </c>
      <c r="E114" s="22">
        <v>0</v>
      </c>
      <c r="F114" s="22">
        <v>500</v>
      </c>
      <c r="G114" s="22">
        <v>500</v>
      </c>
      <c r="H114" s="22"/>
      <c r="I114" s="22">
        <v>0</v>
      </c>
      <c r="J114" s="23">
        <f t="shared" si="1"/>
        <v>0</v>
      </c>
      <c r="K114" s="22"/>
      <c r="L114" s="22"/>
      <c r="M114" s="22">
        <v>0</v>
      </c>
      <c r="N114" s="24">
        <v>60000</v>
      </c>
    </row>
    <row r="115" spans="1:14" ht="11.25">
      <c r="A115" s="19" t="s">
        <v>1525</v>
      </c>
      <c r="B115" s="21" t="s">
        <v>1594</v>
      </c>
      <c r="C115" s="21" t="s">
        <v>1595</v>
      </c>
      <c r="D115" s="22">
        <v>297750.8</v>
      </c>
      <c r="E115" s="22">
        <v>0</v>
      </c>
      <c r="F115" s="22">
        <v>20000</v>
      </c>
      <c r="G115" s="22">
        <v>31.8</v>
      </c>
      <c r="H115" s="22"/>
      <c r="I115" s="22">
        <v>0</v>
      </c>
      <c r="J115" s="23">
        <f t="shared" si="1"/>
        <v>0</v>
      </c>
      <c r="K115" s="22"/>
      <c r="L115" s="22"/>
      <c r="M115" s="22">
        <v>0</v>
      </c>
      <c r="N115" s="24">
        <v>297719</v>
      </c>
    </row>
    <row r="116" spans="1:14" ht="11.25">
      <c r="A116" s="19" t="s">
        <v>1525</v>
      </c>
      <c r="B116" s="21" t="s">
        <v>1596</v>
      </c>
      <c r="C116" s="21" t="s">
        <v>1597</v>
      </c>
      <c r="D116" s="22">
        <v>5200</v>
      </c>
      <c r="E116" s="22">
        <v>0</v>
      </c>
      <c r="F116" s="22">
        <v>0</v>
      </c>
      <c r="G116" s="22">
        <v>400</v>
      </c>
      <c r="H116" s="22"/>
      <c r="I116" s="22">
        <v>324.87</v>
      </c>
      <c r="J116" s="23">
        <f t="shared" si="1"/>
        <v>81.2175</v>
      </c>
      <c r="K116" s="22"/>
      <c r="L116" s="22"/>
      <c r="M116" s="22">
        <v>0</v>
      </c>
      <c r="N116" s="24">
        <v>4800</v>
      </c>
    </row>
    <row r="117" spans="1:14" ht="11.25">
      <c r="A117" s="19" t="s">
        <v>1598</v>
      </c>
      <c r="B117" s="21" t="s">
        <v>1599</v>
      </c>
      <c r="C117" s="21" t="s">
        <v>1600</v>
      </c>
      <c r="D117" s="22">
        <v>41800</v>
      </c>
      <c r="E117" s="22">
        <v>0</v>
      </c>
      <c r="F117" s="22">
        <v>0</v>
      </c>
      <c r="G117" s="22">
        <v>41800</v>
      </c>
      <c r="H117" s="22"/>
      <c r="I117" s="22">
        <v>41799.65</v>
      </c>
      <c r="J117" s="23">
        <f t="shared" si="1"/>
        <v>99.99916267942584</v>
      </c>
      <c r="K117" s="22"/>
      <c r="L117" s="22"/>
      <c r="M117" s="22">
        <v>0</v>
      </c>
      <c r="N117" s="24">
        <v>0</v>
      </c>
    </row>
    <row r="118" spans="1:14" ht="11.25">
      <c r="A118" s="19" t="s">
        <v>1598</v>
      </c>
      <c r="B118" s="21" t="s">
        <v>1601</v>
      </c>
      <c r="C118" s="21" t="s">
        <v>1602</v>
      </c>
      <c r="D118" s="22">
        <v>10530.21</v>
      </c>
      <c r="E118" s="22">
        <v>0</v>
      </c>
      <c r="F118" s="22">
        <v>0</v>
      </c>
      <c r="G118" s="22">
        <v>0</v>
      </c>
      <c r="H118" s="22"/>
      <c r="I118" s="22">
        <v>0</v>
      </c>
      <c r="J118" s="23" t="str">
        <f t="shared" si="1"/>
        <v>***</v>
      </c>
      <c r="K118" s="22"/>
      <c r="L118" s="22"/>
      <c r="M118" s="22">
        <v>0</v>
      </c>
      <c r="N118" s="24">
        <v>10530.21</v>
      </c>
    </row>
    <row r="119" spans="1:14" ht="11.25">
      <c r="A119" s="19" t="s">
        <v>1598</v>
      </c>
      <c r="B119" s="21" t="s">
        <v>1603</v>
      </c>
      <c r="C119" s="21" t="s">
        <v>1604</v>
      </c>
      <c r="D119" s="22">
        <v>44396</v>
      </c>
      <c r="E119" s="22">
        <v>1463.18</v>
      </c>
      <c r="F119" s="22">
        <v>0</v>
      </c>
      <c r="G119" s="22">
        <v>0</v>
      </c>
      <c r="H119" s="22"/>
      <c r="I119" s="22">
        <v>0</v>
      </c>
      <c r="J119" s="23" t="str">
        <f t="shared" si="1"/>
        <v>***</v>
      </c>
      <c r="K119" s="22"/>
      <c r="L119" s="22"/>
      <c r="M119" s="22">
        <v>0</v>
      </c>
      <c r="N119" s="24">
        <v>42932.82</v>
      </c>
    </row>
    <row r="120" spans="1:14" ht="11.25">
      <c r="A120" s="19" t="s">
        <v>1598</v>
      </c>
      <c r="B120" s="21" t="s">
        <v>1605</v>
      </c>
      <c r="C120" s="21" t="s">
        <v>1606</v>
      </c>
      <c r="D120" s="22">
        <v>20123.77</v>
      </c>
      <c r="E120" s="22">
        <v>123.77</v>
      </c>
      <c r="F120" s="22">
        <v>0</v>
      </c>
      <c r="G120" s="22">
        <v>0</v>
      </c>
      <c r="H120" s="22"/>
      <c r="I120" s="22">
        <v>0</v>
      </c>
      <c r="J120" s="23" t="str">
        <f t="shared" si="1"/>
        <v>***</v>
      </c>
      <c r="K120" s="22"/>
      <c r="L120" s="22"/>
      <c r="M120" s="22">
        <v>0</v>
      </c>
      <c r="N120" s="24">
        <v>20000</v>
      </c>
    </row>
    <row r="121" spans="1:14" ht="11.25">
      <c r="A121" s="19" t="s">
        <v>1598</v>
      </c>
      <c r="B121" s="21" t="s">
        <v>1607</v>
      </c>
      <c r="C121" s="21" t="s">
        <v>1608</v>
      </c>
      <c r="D121" s="22">
        <v>9330</v>
      </c>
      <c r="E121" s="22">
        <v>130</v>
      </c>
      <c r="F121" s="22">
        <v>16000</v>
      </c>
      <c r="G121" s="22">
        <v>9200</v>
      </c>
      <c r="H121" s="22"/>
      <c r="I121" s="22">
        <v>9178.66</v>
      </c>
      <c r="J121" s="23">
        <f t="shared" si="1"/>
        <v>99.76804347826086</v>
      </c>
      <c r="K121" s="22"/>
      <c r="L121" s="22"/>
      <c r="M121" s="22">
        <v>0</v>
      </c>
      <c r="N121" s="24">
        <v>0</v>
      </c>
    </row>
    <row r="122" spans="1:14" ht="11.25">
      <c r="A122" s="19" t="s">
        <v>1598</v>
      </c>
      <c r="B122" s="21" t="s">
        <v>1609</v>
      </c>
      <c r="C122" s="21" t="s">
        <v>1610</v>
      </c>
      <c r="D122" s="22">
        <v>15678.9</v>
      </c>
      <c r="E122" s="22">
        <v>439</v>
      </c>
      <c r="F122" s="22">
        <v>9221</v>
      </c>
      <c r="G122" s="22">
        <v>3900</v>
      </c>
      <c r="H122" s="22"/>
      <c r="I122" s="22">
        <v>148.31</v>
      </c>
      <c r="J122" s="23">
        <f t="shared" si="1"/>
        <v>3.802820512820513</v>
      </c>
      <c r="K122" s="22"/>
      <c r="L122" s="22"/>
      <c r="M122" s="22">
        <v>0</v>
      </c>
      <c r="N122" s="24">
        <v>11339.9</v>
      </c>
    </row>
    <row r="123" spans="1:14" ht="11.25">
      <c r="A123" s="19" t="s">
        <v>1598</v>
      </c>
      <c r="B123" s="21" t="s">
        <v>1611</v>
      </c>
      <c r="C123" s="21" t="s">
        <v>1612</v>
      </c>
      <c r="D123" s="22">
        <v>9224.33</v>
      </c>
      <c r="E123" s="22">
        <v>314.33</v>
      </c>
      <c r="F123" s="22">
        <v>5865</v>
      </c>
      <c r="G123" s="22">
        <v>1700</v>
      </c>
      <c r="H123" s="22"/>
      <c r="I123" s="22">
        <v>76.29</v>
      </c>
      <c r="J123" s="23">
        <f t="shared" si="1"/>
        <v>4.48764705882353</v>
      </c>
      <c r="K123" s="22"/>
      <c r="L123" s="22"/>
      <c r="M123" s="22">
        <v>0</v>
      </c>
      <c r="N123" s="24">
        <v>7210</v>
      </c>
    </row>
    <row r="124" spans="1:14" ht="11.25">
      <c r="A124" s="19" t="s">
        <v>1598</v>
      </c>
      <c r="B124" s="21" t="s">
        <v>1613</v>
      </c>
      <c r="C124" s="21" t="s">
        <v>1614</v>
      </c>
      <c r="D124" s="22">
        <v>39562</v>
      </c>
      <c r="E124" s="22">
        <v>33074.95</v>
      </c>
      <c r="F124" s="22">
        <v>0</v>
      </c>
      <c r="G124" s="22">
        <v>0</v>
      </c>
      <c r="H124" s="22"/>
      <c r="I124" s="22">
        <v>0</v>
      </c>
      <c r="J124" s="23" t="str">
        <f t="shared" si="1"/>
        <v>***</v>
      </c>
      <c r="K124" s="22"/>
      <c r="L124" s="22"/>
      <c r="M124" s="22">
        <v>0</v>
      </c>
      <c r="N124" s="24">
        <v>6487.05</v>
      </c>
    </row>
    <row r="125" spans="1:14" ht="11.25">
      <c r="A125" s="19" t="s">
        <v>1598</v>
      </c>
      <c r="B125" s="21" t="s">
        <v>1615</v>
      </c>
      <c r="C125" s="21" t="s">
        <v>1616</v>
      </c>
      <c r="D125" s="22">
        <v>32674</v>
      </c>
      <c r="E125" s="22">
        <v>32035.74</v>
      </c>
      <c r="F125" s="22">
        <v>0</v>
      </c>
      <c r="G125" s="22">
        <v>0</v>
      </c>
      <c r="H125" s="22"/>
      <c r="I125" s="22">
        <v>0</v>
      </c>
      <c r="J125" s="23" t="str">
        <f t="shared" si="1"/>
        <v>***</v>
      </c>
      <c r="K125" s="22"/>
      <c r="L125" s="22"/>
      <c r="M125" s="22">
        <v>0</v>
      </c>
      <c r="N125" s="24">
        <v>638.26</v>
      </c>
    </row>
    <row r="126" spans="1:14" ht="11.25">
      <c r="A126" s="19" t="s">
        <v>1598</v>
      </c>
      <c r="B126" s="21" t="s">
        <v>1617</v>
      </c>
      <c r="C126" s="21" t="s">
        <v>1618</v>
      </c>
      <c r="D126" s="22">
        <v>332564.71</v>
      </c>
      <c r="E126" s="22">
        <v>44703.71</v>
      </c>
      <c r="F126" s="22">
        <v>5000</v>
      </c>
      <c r="G126" s="22">
        <v>3100</v>
      </c>
      <c r="H126" s="22"/>
      <c r="I126" s="22">
        <v>3097.53</v>
      </c>
      <c r="J126" s="23">
        <f t="shared" si="1"/>
        <v>99.92032258064516</v>
      </c>
      <c r="K126" s="22"/>
      <c r="L126" s="22"/>
      <c r="M126" s="22">
        <v>0</v>
      </c>
      <c r="N126" s="24">
        <v>284761</v>
      </c>
    </row>
    <row r="127" spans="1:14" ht="11.25">
      <c r="A127" s="19" t="s">
        <v>1598</v>
      </c>
      <c r="B127" s="21" t="s">
        <v>1619</v>
      </c>
      <c r="C127" s="21" t="s">
        <v>1620</v>
      </c>
      <c r="D127" s="22">
        <v>25340</v>
      </c>
      <c r="E127" s="22">
        <v>25249.19</v>
      </c>
      <c r="F127" s="22">
        <v>0</v>
      </c>
      <c r="G127" s="22">
        <v>0</v>
      </c>
      <c r="H127" s="22"/>
      <c r="I127" s="22">
        <v>0</v>
      </c>
      <c r="J127" s="23" t="str">
        <f t="shared" si="1"/>
        <v>***</v>
      </c>
      <c r="K127" s="22"/>
      <c r="L127" s="22"/>
      <c r="M127" s="22">
        <v>0</v>
      </c>
      <c r="N127" s="24">
        <v>90.82</v>
      </c>
    </row>
    <row r="128" spans="1:14" ht="11.25">
      <c r="A128" s="19" t="s">
        <v>1598</v>
      </c>
      <c r="B128" s="21" t="s">
        <v>1621</v>
      </c>
      <c r="C128" s="21" t="s">
        <v>1622</v>
      </c>
      <c r="D128" s="22">
        <v>30916.67</v>
      </c>
      <c r="E128" s="22">
        <v>20527.59</v>
      </c>
      <c r="F128" s="22">
        <v>7650</v>
      </c>
      <c r="G128" s="22">
        <v>7650</v>
      </c>
      <c r="H128" s="22"/>
      <c r="I128" s="22">
        <v>7625.31</v>
      </c>
      <c r="J128" s="23">
        <f t="shared" si="1"/>
        <v>99.67725490196078</v>
      </c>
      <c r="K128" s="22"/>
      <c r="L128" s="22"/>
      <c r="M128" s="22">
        <v>0</v>
      </c>
      <c r="N128" s="24">
        <v>2739.08</v>
      </c>
    </row>
    <row r="129" spans="1:14" ht="11.25">
      <c r="A129" s="19" t="s">
        <v>1598</v>
      </c>
      <c r="B129" s="21" t="s">
        <v>1623</v>
      </c>
      <c r="C129" s="21" t="s">
        <v>1624</v>
      </c>
      <c r="D129" s="22">
        <v>57510</v>
      </c>
      <c r="E129" s="22">
        <v>31525.97</v>
      </c>
      <c r="F129" s="22">
        <v>0</v>
      </c>
      <c r="G129" s="22">
        <v>0</v>
      </c>
      <c r="H129" s="22"/>
      <c r="I129" s="22">
        <v>0</v>
      </c>
      <c r="J129" s="23" t="str">
        <f t="shared" si="1"/>
        <v>***</v>
      </c>
      <c r="K129" s="22"/>
      <c r="L129" s="22"/>
      <c r="M129" s="22">
        <v>0</v>
      </c>
      <c r="N129" s="24">
        <v>25984.03</v>
      </c>
    </row>
    <row r="130" spans="1:14" ht="11.25">
      <c r="A130" s="19" t="s">
        <v>1598</v>
      </c>
      <c r="B130" s="21" t="s">
        <v>1625</v>
      </c>
      <c r="C130" s="21" t="s">
        <v>1626</v>
      </c>
      <c r="D130" s="22">
        <v>60470</v>
      </c>
      <c r="E130" s="22">
        <v>9999.8</v>
      </c>
      <c r="F130" s="22">
        <v>0</v>
      </c>
      <c r="G130" s="22">
        <v>0</v>
      </c>
      <c r="H130" s="22"/>
      <c r="I130" s="22">
        <v>0</v>
      </c>
      <c r="J130" s="23" t="str">
        <f t="shared" si="1"/>
        <v>***</v>
      </c>
      <c r="K130" s="22"/>
      <c r="L130" s="22"/>
      <c r="M130" s="22">
        <v>0</v>
      </c>
      <c r="N130" s="24">
        <v>50470.2</v>
      </c>
    </row>
    <row r="131" spans="1:14" ht="11.25">
      <c r="A131" s="19" t="s">
        <v>1598</v>
      </c>
      <c r="B131" s="21" t="s">
        <v>1627</v>
      </c>
      <c r="C131" s="21" t="s">
        <v>1628</v>
      </c>
      <c r="D131" s="22">
        <v>10000</v>
      </c>
      <c r="E131" s="22">
        <v>117.6</v>
      </c>
      <c r="F131" s="22">
        <v>0</v>
      </c>
      <c r="G131" s="22">
        <v>0</v>
      </c>
      <c r="H131" s="22"/>
      <c r="I131" s="22">
        <v>0</v>
      </c>
      <c r="J131" s="23" t="str">
        <f t="shared" si="1"/>
        <v>***</v>
      </c>
      <c r="K131" s="22"/>
      <c r="L131" s="22"/>
      <c r="M131" s="22">
        <v>0</v>
      </c>
      <c r="N131" s="24">
        <v>9882.4</v>
      </c>
    </row>
    <row r="132" spans="1:14" ht="11.25">
      <c r="A132" s="19" t="s">
        <v>1598</v>
      </c>
      <c r="B132" s="21" t="s">
        <v>1629</v>
      </c>
      <c r="C132" s="21" t="s">
        <v>1630</v>
      </c>
      <c r="D132" s="22">
        <v>71430.1</v>
      </c>
      <c r="E132" s="22">
        <v>4057.1</v>
      </c>
      <c r="F132" s="22">
        <v>12570</v>
      </c>
      <c r="G132" s="22">
        <v>20000</v>
      </c>
      <c r="H132" s="22"/>
      <c r="I132" s="22">
        <v>20000</v>
      </c>
      <c r="J132" s="23">
        <f t="shared" si="1"/>
        <v>100</v>
      </c>
      <c r="K132" s="22"/>
      <c r="L132" s="22"/>
      <c r="M132" s="22">
        <v>0</v>
      </c>
      <c r="N132" s="24">
        <v>47373</v>
      </c>
    </row>
    <row r="133" spans="1:14" ht="11.25">
      <c r="A133" s="19" t="s">
        <v>1598</v>
      </c>
      <c r="B133" s="21" t="s">
        <v>1631</v>
      </c>
      <c r="C133" s="21" t="s">
        <v>1632</v>
      </c>
      <c r="D133" s="22">
        <v>113756</v>
      </c>
      <c r="E133" s="22">
        <v>4572.88</v>
      </c>
      <c r="F133" s="22">
        <v>41820</v>
      </c>
      <c r="G133" s="22">
        <v>350</v>
      </c>
      <c r="H133" s="22"/>
      <c r="I133" s="22">
        <v>252</v>
      </c>
      <c r="J133" s="23">
        <f t="shared" si="1"/>
        <v>72</v>
      </c>
      <c r="K133" s="22"/>
      <c r="L133" s="22"/>
      <c r="M133" s="22">
        <v>0</v>
      </c>
      <c r="N133" s="24">
        <v>108833.12</v>
      </c>
    </row>
    <row r="134" spans="1:14" ht="11.25">
      <c r="A134" s="19" t="s">
        <v>1598</v>
      </c>
      <c r="B134" s="21" t="s">
        <v>1633</v>
      </c>
      <c r="C134" s="21" t="s">
        <v>1634</v>
      </c>
      <c r="D134" s="22">
        <v>27319</v>
      </c>
      <c r="E134" s="22">
        <v>10400.09</v>
      </c>
      <c r="F134" s="22">
        <v>0</v>
      </c>
      <c r="G134" s="22">
        <v>0</v>
      </c>
      <c r="H134" s="22"/>
      <c r="I134" s="22">
        <v>0</v>
      </c>
      <c r="J134" s="23" t="str">
        <f t="shared" si="1"/>
        <v>***</v>
      </c>
      <c r="K134" s="22"/>
      <c r="L134" s="22"/>
      <c r="M134" s="22">
        <v>0</v>
      </c>
      <c r="N134" s="24">
        <v>16918.91</v>
      </c>
    </row>
    <row r="135" spans="1:14" ht="11.25">
      <c r="A135" s="19" t="s">
        <v>1598</v>
      </c>
      <c r="B135" s="21" t="s">
        <v>1635</v>
      </c>
      <c r="C135" s="21" t="s">
        <v>1636</v>
      </c>
      <c r="D135" s="22">
        <v>2300</v>
      </c>
      <c r="E135" s="22">
        <v>1925.42</v>
      </c>
      <c r="F135" s="22">
        <v>0</v>
      </c>
      <c r="G135" s="22">
        <v>0</v>
      </c>
      <c r="H135" s="22"/>
      <c r="I135" s="22">
        <v>0</v>
      </c>
      <c r="J135" s="23" t="str">
        <f t="shared" si="1"/>
        <v>***</v>
      </c>
      <c r="K135" s="22"/>
      <c r="L135" s="22"/>
      <c r="M135" s="22">
        <v>0</v>
      </c>
      <c r="N135" s="24">
        <v>374.58</v>
      </c>
    </row>
    <row r="136" spans="1:14" ht="11.25">
      <c r="A136" s="19" t="s">
        <v>1598</v>
      </c>
      <c r="B136" s="21" t="s">
        <v>1637</v>
      </c>
      <c r="C136" s="21" t="s">
        <v>1638</v>
      </c>
      <c r="D136" s="22">
        <v>2350</v>
      </c>
      <c r="E136" s="22">
        <v>0</v>
      </c>
      <c r="F136" s="22">
        <v>2350</v>
      </c>
      <c r="G136" s="22">
        <v>2350</v>
      </c>
      <c r="H136" s="22"/>
      <c r="I136" s="22">
        <v>2345</v>
      </c>
      <c r="J136" s="23">
        <f t="shared" si="1"/>
        <v>99.7872340425532</v>
      </c>
      <c r="K136" s="22"/>
      <c r="L136" s="22"/>
      <c r="M136" s="22">
        <v>0</v>
      </c>
      <c r="N136" s="24">
        <v>0</v>
      </c>
    </row>
    <row r="137" spans="1:14" ht="11.25">
      <c r="A137" s="19" t="s">
        <v>1598</v>
      </c>
      <c r="B137" s="21" t="s">
        <v>1639</v>
      </c>
      <c r="C137" s="21" t="s">
        <v>1640</v>
      </c>
      <c r="D137" s="22">
        <v>25000</v>
      </c>
      <c r="E137" s="22">
        <v>0</v>
      </c>
      <c r="F137" s="22">
        <v>13700</v>
      </c>
      <c r="G137" s="22">
        <v>13700</v>
      </c>
      <c r="H137" s="22"/>
      <c r="I137" s="22">
        <v>13700</v>
      </c>
      <c r="J137" s="23">
        <f aca="true" t="shared" si="2" ref="J137:J199">IF(G137=0,"***",100*I137/G137)</f>
        <v>100</v>
      </c>
      <c r="K137" s="22"/>
      <c r="L137" s="22"/>
      <c r="M137" s="22">
        <v>0</v>
      </c>
      <c r="N137" s="24">
        <v>11300</v>
      </c>
    </row>
    <row r="138" spans="1:14" ht="11.25">
      <c r="A138" s="19" t="s">
        <v>1598</v>
      </c>
      <c r="B138" s="21" t="s">
        <v>1641</v>
      </c>
      <c r="C138" s="21" t="s">
        <v>1642</v>
      </c>
      <c r="D138" s="22">
        <v>4300</v>
      </c>
      <c r="E138" s="22">
        <v>0</v>
      </c>
      <c r="F138" s="22">
        <v>4300</v>
      </c>
      <c r="G138" s="22">
        <v>4300</v>
      </c>
      <c r="H138" s="22"/>
      <c r="I138" s="22">
        <v>4298.52</v>
      </c>
      <c r="J138" s="23">
        <f t="shared" si="2"/>
        <v>99.96558139534885</v>
      </c>
      <c r="K138" s="22"/>
      <c r="L138" s="22"/>
      <c r="M138" s="22">
        <v>0</v>
      </c>
      <c r="N138" s="24">
        <v>0</v>
      </c>
    </row>
    <row r="139" spans="1:14" ht="11.25">
      <c r="A139" s="19" t="s">
        <v>1598</v>
      </c>
      <c r="B139" s="21" t="s">
        <v>1643</v>
      </c>
      <c r="C139" s="21" t="s">
        <v>1644</v>
      </c>
      <c r="D139" s="22">
        <v>2000</v>
      </c>
      <c r="E139" s="22">
        <v>0</v>
      </c>
      <c r="F139" s="22">
        <v>2000</v>
      </c>
      <c r="G139" s="22">
        <v>2000</v>
      </c>
      <c r="H139" s="22"/>
      <c r="I139" s="22">
        <v>1920</v>
      </c>
      <c r="J139" s="23">
        <f t="shared" si="2"/>
        <v>96</v>
      </c>
      <c r="K139" s="22"/>
      <c r="L139" s="22"/>
      <c r="M139" s="22">
        <v>0</v>
      </c>
      <c r="N139" s="24">
        <v>0</v>
      </c>
    </row>
    <row r="140" spans="1:14" ht="11.25">
      <c r="A140" s="19" t="s">
        <v>1598</v>
      </c>
      <c r="B140" s="21" t="s">
        <v>1645</v>
      </c>
      <c r="C140" s="21" t="s">
        <v>1646</v>
      </c>
      <c r="D140" s="22">
        <v>1600</v>
      </c>
      <c r="E140" s="22">
        <v>0</v>
      </c>
      <c r="F140" s="22">
        <v>2000</v>
      </c>
      <c r="G140" s="22">
        <v>1600</v>
      </c>
      <c r="H140" s="22"/>
      <c r="I140" s="22">
        <v>1567.59</v>
      </c>
      <c r="J140" s="23">
        <f t="shared" si="2"/>
        <v>97.974375</v>
      </c>
      <c r="K140" s="22"/>
      <c r="L140" s="22"/>
      <c r="M140" s="22">
        <v>0</v>
      </c>
      <c r="N140" s="24">
        <v>0</v>
      </c>
    </row>
    <row r="141" spans="1:14" ht="11.25">
      <c r="A141" s="19" t="s">
        <v>1598</v>
      </c>
      <c r="B141" s="21" t="s">
        <v>1647</v>
      </c>
      <c r="C141" s="21" t="s">
        <v>1648</v>
      </c>
      <c r="D141" s="22">
        <v>5500</v>
      </c>
      <c r="E141" s="22">
        <v>0</v>
      </c>
      <c r="F141" s="22">
        <v>2100</v>
      </c>
      <c r="G141" s="22">
        <v>2100</v>
      </c>
      <c r="H141" s="22"/>
      <c r="I141" s="22">
        <v>2099.73</v>
      </c>
      <c r="J141" s="23">
        <f t="shared" si="2"/>
        <v>99.98714285714286</v>
      </c>
      <c r="K141" s="22"/>
      <c r="L141" s="22"/>
      <c r="M141" s="22">
        <v>0</v>
      </c>
      <c r="N141" s="24">
        <v>3400</v>
      </c>
    </row>
    <row r="142" spans="1:14" ht="11.25">
      <c r="A142" s="19" t="s">
        <v>1598</v>
      </c>
      <c r="B142" s="21" t="s">
        <v>1649</v>
      </c>
      <c r="C142" s="21" t="s">
        <v>1650</v>
      </c>
      <c r="D142" s="22">
        <v>78000</v>
      </c>
      <c r="E142" s="22">
        <v>0</v>
      </c>
      <c r="F142" s="22">
        <v>14700</v>
      </c>
      <c r="G142" s="22">
        <v>7700</v>
      </c>
      <c r="H142" s="22"/>
      <c r="I142" s="22">
        <v>7700</v>
      </c>
      <c r="J142" s="23">
        <f t="shared" si="2"/>
        <v>100</v>
      </c>
      <c r="K142" s="22"/>
      <c r="L142" s="22"/>
      <c r="M142" s="22">
        <v>0</v>
      </c>
      <c r="N142" s="24">
        <v>70300</v>
      </c>
    </row>
    <row r="143" spans="1:14" ht="11.25">
      <c r="A143" s="19" t="s">
        <v>1598</v>
      </c>
      <c r="B143" s="21" t="s">
        <v>1651</v>
      </c>
      <c r="C143" s="21" t="s">
        <v>1652</v>
      </c>
      <c r="D143" s="22">
        <v>2900</v>
      </c>
      <c r="E143" s="22">
        <v>0</v>
      </c>
      <c r="F143" s="22">
        <v>4900</v>
      </c>
      <c r="G143" s="22">
        <v>2900</v>
      </c>
      <c r="H143" s="22"/>
      <c r="I143" s="22">
        <v>2827.09</v>
      </c>
      <c r="J143" s="23">
        <f t="shared" si="2"/>
        <v>97.48586206896552</v>
      </c>
      <c r="K143" s="22"/>
      <c r="L143" s="22"/>
      <c r="M143" s="22">
        <v>0</v>
      </c>
      <c r="N143" s="24">
        <v>0</v>
      </c>
    </row>
    <row r="144" spans="1:14" ht="11.25">
      <c r="A144" s="19" t="s">
        <v>1598</v>
      </c>
      <c r="B144" s="21" t="s">
        <v>1653</v>
      </c>
      <c r="C144" s="21" t="s">
        <v>1654</v>
      </c>
      <c r="D144" s="22">
        <v>32700</v>
      </c>
      <c r="E144" s="22">
        <v>0</v>
      </c>
      <c r="F144" s="22">
        <v>15200</v>
      </c>
      <c r="G144" s="22">
        <v>10200</v>
      </c>
      <c r="H144" s="22"/>
      <c r="I144" s="22">
        <v>10198.32</v>
      </c>
      <c r="J144" s="23">
        <f t="shared" si="2"/>
        <v>99.9835294117647</v>
      </c>
      <c r="K144" s="22"/>
      <c r="L144" s="22"/>
      <c r="M144" s="22">
        <v>0</v>
      </c>
      <c r="N144" s="24">
        <v>22500</v>
      </c>
    </row>
    <row r="145" spans="1:14" ht="11.25">
      <c r="A145" s="19" t="s">
        <v>1598</v>
      </c>
      <c r="B145" s="21" t="s">
        <v>1655</v>
      </c>
      <c r="C145" s="21" t="s">
        <v>1656</v>
      </c>
      <c r="D145" s="22">
        <v>15200</v>
      </c>
      <c r="E145" s="22">
        <v>0</v>
      </c>
      <c r="F145" s="22">
        <v>15200</v>
      </c>
      <c r="G145" s="22">
        <v>15200</v>
      </c>
      <c r="H145" s="22"/>
      <c r="I145" s="22">
        <v>113.45</v>
      </c>
      <c r="J145" s="23">
        <f t="shared" si="2"/>
        <v>0.7463815789473685</v>
      </c>
      <c r="K145" s="22"/>
      <c r="L145" s="22"/>
      <c r="M145" s="22">
        <v>0</v>
      </c>
      <c r="N145" s="24">
        <v>0</v>
      </c>
    </row>
    <row r="146" spans="1:14" ht="11.25">
      <c r="A146" s="19" t="s">
        <v>1598</v>
      </c>
      <c r="B146" s="21" t="s">
        <v>1657</v>
      </c>
      <c r="C146" s="21" t="s">
        <v>1658</v>
      </c>
      <c r="D146" s="22">
        <v>5600</v>
      </c>
      <c r="E146" s="22">
        <v>0</v>
      </c>
      <c r="F146" s="22">
        <v>4900</v>
      </c>
      <c r="G146" s="22">
        <v>5600</v>
      </c>
      <c r="H146" s="22"/>
      <c r="I146" s="22">
        <v>5542.42</v>
      </c>
      <c r="J146" s="23">
        <f t="shared" si="2"/>
        <v>98.97178571428572</v>
      </c>
      <c r="K146" s="22"/>
      <c r="L146" s="22"/>
      <c r="M146" s="22">
        <v>0</v>
      </c>
      <c r="N146" s="24">
        <v>0</v>
      </c>
    </row>
    <row r="147" spans="1:14" ht="11.25">
      <c r="A147" s="19" t="s">
        <v>1659</v>
      </c>
      <c r="B147" s="21" t="s">
        <v>1660</v>
      </c>
      <c r="C147" s="21" t="s">
        <v>1661</v>
      </c>
      <c r="D147" s="22">
        <v>7831134</v>
      </c>
      <c r="E147" s="22">
        <v>229148</v>
      </c>
      <c r="F147" s="22">
        <v>0</v>
      </c>
      <c r="G147" s="22">
        <v>0</v>
      </c>
      <c r="H147" s="22"/>
      <c r="I147" s="22">
        <v>0</v>
      </c>
      <c r="J147" s="23" t="str">
        <f t="shared" si="2"/>
        <v>***</v>
      </c>
      <c r="K147" s="22"/>
      <c r="L147" s="22"/>
      <c r="M147" s="22">
        <v>0</v>
      </c>
      <c r="N147" s="24">
        <v>7601986</v>
      </c>
    </row>
    <row r="148" spans="1:14" ht="11.25">
      <c r="A148" s="19" t="s">
        <v>1659</v>
      </c>
      <c r="B148" s="21" t="s">
        <v>1662</v>
      </c>
      <c r="C148" s="21" t="s">
        <v>1663</v>
      </c>
      <c r="D148" s="22">
        <v>6515</v>
      </c>
      <c r="E148" s="22">
        <v>4886</v>
      </c>
      <c r="F148" s="22">
        <v>0</v>
      </c>
      <c r="G148" s="22">
        <v>0</v>
      </c>
      <c r="H148" s="22"/>
      <c r="I148" s="22">
        <v>0</v>
      </c>
      <c r="J148" s="23" t="str">
        <f t="shared" si="2"/>
        <v>***</v>
      </c>
      <c r="K148" s="22"/>
      <c r="L148" s="22"/>
      <c r="M148" s="22">
        <v>0</v>
      </c>
      <c r="N148" s="24">
        <v>1629</v>
      </c>
    </row>
    <row r="149" spans="1:14" ht="11.25">
      <c r="A149" s="19" t="s">
        <v>1659</v>
      </c>
      <c r="B149" s="21" t="s">
        <v>1664</v>
      </c>
      <c r="C149" s="21" t="s">
        <v>1665</v>
      </c>
      <c r="D149" s="22">
        <v>25852</v>
      </c>
      <c r="E149" s="22">
        <v>19389</v>
      </c>
      <c r="F149" s="22">
        <v>0</v>
      </c>
      <c r="G149" s="22">
        <v>0</v>
      </c>
      <c r="H149" s="22"/>
      <c r="I149" s="22">
        <v>0</v>
      </c>
      <c r="J149" s="23" t="str">
        <f t="shared" si="2"/>
        <v>***</v>
      </c>
      <c r="K149" s="22"/>
      <c r="L149" s="22"/>
      <c r="M149" s="22">
        <v>0</v>
      </c>
      <c r="N149" s="24">
        <v>6463</v>
      </c>
    </row>
    <row r="150" spans="1:14" ht="11.25">
      <c r="A150" s="19" t="s">
        <v>1666</v>
      </c>
      <c r="B150" s="21" t="s">
        <v>1667</v>
      </c>
      <c r="C150" s="21" t="s">
        <v>1668</v>
      </c>
      <c r="D150" s="22">
        <v>11187</v>
      </c>
      <c r="E150" s="22">
        <v>6404.43</v>
      </c>
      <c r="F150" s="22">
        <v>0</v>
      </c>
      <c r="G150" s="22">
        <v>0</v>
      </c>
      <c r="H150" s="22">
        <v>0</v>
      </c>
      <c r="I150" s="22">
        <v>0</v>
      </c>
      <c r="J150" s="23" t="str">
        <f t="shared" si="2"/>
        <v>***</v>
      </c>
      <c r="K150" s="22">
        <v>0</v>
      </c>
      <c r="L150" s="22">
        <v>0</v>
      </c>
      <c r="M150" s="22">
        <v>0</v>
      </c>
      <c r="N150" s="24">
        <v>4782.57</v>
      </c>
    </row>
    <row r="151" spans="1:14" ht="11.25">
      <c r="A151" s="19" t="s">
        <v>1666</v>
      </c>
      <c r="B151" s="21" t="s">
        <v>1669</v>
      </c>
      <c r="C151" s="21" t="s">
        <v>1670</v>
      </c>
      <c r="D151" s="22">
        <v>31262</v>
      </c>
      <c r="E151" s="22">
        <v>2070</v>
      </c>
      <c r="F151" s="22">
        <v>0</v>
      </c>
      <c r="G151" s="22">
        <v>0</v>
      </c>
      <c r="H151" s="22">
        <v>0</v>
      </c>
      <c r="I151" s="22">
        <v>0</v>
      </c>
      <c r="J151" s="23" t="str">
        <f t="shared" si="2"/>
        <v>***</v>
      </c>
      <c r="K151" s="22">
        <v>0</v>
      </c>
      <c r="L151" s="22">
        <v>0</v>
      </c>
      <c r="M151" s="22">
        <v>0</v>
      </c>
      <c r="N151" s="24">
        <v>29192</v>
      </c>
    </row>
    <row r="152" spans="1:14" ht="11.25">
      <c r="A152" s="19" t="s">
        <v>1666</v>
      </c>
      <c r="B152" s="21" t="s">
        <v>1671</v>
      </c>
      <c r="C152" s="21" t="s">
        <v>1672</v>
      </c>
      <c r="D152" s="22">
        <v>29985</v>
      </c>
      <c r="E152" s="22">
        <v>19.38</v>
      </c>
      <c r="F152" s="22">
        <v>0</v>
      </c>
      <c r="G152" s="22">
        <v>0</v>
      </c>
      <c r="H152" s="22">
        <v>0</v>
      </c>
      <c r="I152" s="22">
        <v>0</v>
      </c>
      <c r="J152" s="23" t="str">
        <f t="shared" si="2"/>
        <v>***</v>
      </c>
      <c r="K152" s="22">
        <v>0</v>
      </c>
      <c r="L152" s="22">
        <v>0</v>
      </c>
      <c r="M152" s="22">
        <v>0</v>
      </c>
      <c r="N152" s="24">
        <v>29965.62</v>
      </c>
    </row>
    <row r="153" spans="1:14" ht="11.25">
      <c r="A153" s="19" t="s">
        <v>1666</v>
      </c>
      <c r="B153" s="21" t="s">
        <v>1673</v>
      </c>
      <c r="C153" s="21" t="s">
        <v>1674</v>
      </c>
      <c r="D153" s="22">
        <v>14200</v>
      </c>
      <c r="E153" s="22">
        <v>14.18</v>
      </c>
      <c r="F153" s="22">
        <v>0</v>
      </c>
      <c r="G153" s="22">
        <v>0</v>
      </c>
      <c r="H153" s="22">
        <v>0</v>
      </c>
      <c r="I153" s="22">
        <v>0</v>
      </c>
      <c r="J153" s="23" t="str">
        <f t="shared" si="2"/>
        <v>***</v>
      </c>
      <c r="K153" s="22">
        <v>0</v>
      </c>
      <c r="L153" s="22">
        <v>0</v>
      </c>
      <c r="M153" s="22">
        <v>0</v>
      </c>
      <c r="N153" s="24">
        <v>14185.83</v>
      </c>
    </row>
    <row r="154" spans="1:14" ht="11.25">
      <c r="A154" s="19" t="s">
        <v>1666</v>
      </c>
      <c r="B154" s="21" t="s">
        <v>1675</v>
      </c>
      <c r="C154" s="21" t="s">
        <v>1676</v>
      </c>
      <c r="D154" s="22">
        <v>59544.42</v>
      </c>
      <c r="E154" s="22">
        <v>5244.42</v>
      </c>
      <c r="F154" s="22">
        <v>4300</v>
      </c>
      <c r="G154" s="22">
        <v>3597</v>
      </c>
      <c r="H154" s="22">
        <v>3597</v>
      </c>
      <c r="I154" s="22">
        <v>3596.29</v>
      </c>
      <c r="J154" s="23">
        <f t="shared" si="2"/>
        <v>99.98026132888518</v>
      </c>
      <c r="K154" s="22">
        <v>0</v>
      </c>
      <c r="L154" s="22">
        <v>0</v>
      </c>
      <c r="M154" s="22">
        <v>0</v>
      </c>
      <c r="N154" s="24">
        <v>50703</v>
      </c>
    </row>
    <row r="155" spans="1:14" ht="11.25">
      <c r="A155" s="19" t="s">
        <v>1666</v>
      </c>
      <c r="B155" s="21" t="s">
        <v>1677</v>
      </c>
      <c r="C155" s="21" t="s">
        <v>1678</v>
      </c>
      <c r="D155" s="22">
        <v>47975.05</v>
      </c>
      <c r="E155" s="22">
        <v>11375.05</v>
      </c>
      <c r="F155" s="22">
        <v>1600</v>
      </c>
      <c r="G155" s="22">
        <v>177</v>
      </c>
      <c r="H155" s="22">
        <v>177</v>
      </c>
      <c r="I155" s="22">
        <v>176.15</v>
      </c>
      <c r="J155" s="23">
        <f t="shared" si="2"/>
        <v>99.51977401129943</v>
      </c>
      <c r="K155" s="22">
        <v>0</v>
      </c>
      <c r="L155" s="22">
        <v>0</v>
      </c>
      <c r="M155" s="22">
        <v>0</v>
      </c>
      <c r="N155" s="24">
        <v>36423</v>
      </c>
    </row>
    <row r="156" spans="1:14" ht="11.25">
      <c r="A156" s="19" t="s">
        <v>1666</v>
      </c>
      <c r="B156" s="21" t="s">
        <v>1679</v>
      </c>
      <c r="C156" s="21" t="s">
        <v>1680</v>
      </c>
      <c r="D156" s="22">
        <v>50149.93</v>
      </c>
      <c r="E156" s="22">
        <v>7257.93</v>
      </c>
      <c r="F156" s="22">
        <v>4650</v>
      </c>
      <c r="G156" s="22">
        <v>4252</v>
      </c>
      <c r="H156" s="22">
        <v>4252</v>
      </c>
      <c r="I156" s="22">
        <v>4238.62</v>
      </c>
      <c r="J156" s="23">
        <f t="shared" si="2"/>
        <v>99.68532455315146</v>
      </c>
      <c r="K156" s="22">
        <v>0</v>
      </c>
      <c r="L156" s="22">
        <v>0</v>
      </c>
      <c r="M156" s="22">
        <v>0</v>
      </c>
      <c r="N156" s="24">
        <v>38640</v>
      </c>
    </row>
    <row r="157" spans="1:14" ht="11.25">
      <c r="A157" s="19" t="s">
        <v>1666</v>
      </c>
      <c r="B157" s="21" t="s">
        <v>1681</v>
      </c>
      <c r="C157" s="21" t="s">
        <v>1682</v>
      </c>
      <c r="D157" s="22">
        <v>5224.57</v>
      </c>
      <c r="E157" s="22">
        <v>3524.57</v>
      </c>
      <c r="F157" s="22">
        <v>0</v>
      </c>
      <c r="G157" s="22">
        <v>0</v>
      </c>
      <c r="H157" s="22">
        <v>0</v>
      </c>
      <c r="I157" s="22">
        <v>0</v>
      </c>
      <c r="J157" s="23" t="str">
        <f t="shared" si="2"/>
        <v>***</v>
      </c>
      <c r="K157" s="22">
        <v>1196</v>
      </c>
      <c r="L157" s="22">
        <v>108.28</v>
      </c>
      <c r="M157" s="22">
        <v>0</v>
      </c>
      <c r="N157" s="24">
        <v>504</v>
      </c>
    </row>
    <row r="158" spans="1:14" ht="11.25">
      <c r="A158" s="19" t="s">
        <v>1666</v>
      </c>
      <c r="B158" s="21" t="s">
        <v>1683</v>
      </c>
      <c r="C158" s="21" t="s">
        <v>1684</v>
      </c>
      <c r="D158" s="22">
        <v>82500</v>
      </c>
      <c r="E158" s="22">
        <v>1491.45</v>
      </c>
      <c r="F158" s="22">
        <v>0</v>
      </c>
      <c r="G158" s="22">
        <v>0</v>
      </c>
      <c r="H158" s="22">
        <v>0</v>
      </c>
      <c r="I158" s="22">
        <v>0</v>
      </c>
      <c r="J158" s="23" t="str">
        <f t="shared" si="2"/>
        <v>***</v>
      </c>
      <c r="K158" s="22">
        <v>0</v>
      </c>
      <c r="L158" s="22">
        <v>0</v>
      </c>
      <c r="M158" s="22">
        <v>0</v>
      </c>
      <c r="N158" s="24">
        <v>81008.55</v>
      </c>
    </row>
    <row r="159" spans="1:14" ht="11.25">
      <c r="A159" s="19" t="s">
        <v>1666</v>
      </c>
      <c r="B159" s="21" t="s">
        <v>1685</v>
      </c>
      <c r="C159" s="21" t="s">
        <v>1686</v>
      </c>
      <c r="D159" s="22">
        <v>9660</v>
      </c>
      <c r="E159" s="22">
        <v>4719.5</v>
      </c>
      <c r="F159" s="22">
        <v>0</v>
      </c>
      <c r="G159" s="22">
        <v>0</v>
      </c>
      <c r="H159" s="22">
        <v>0</v>
      </c>
      <c r="I159" s="22">
        <v>0</v>
      </c>
      <c r="J159" s="23" t="str">
        <f t="shared" si="2"/>
        <v>***</v>
      </c>
      <c r="K159" s="22">
        <v>2294</v>
      </c>
      <c r="L159" s="22">
        <v>2295.12</v>
      </c>
      <c r="M159" s="22">
        <v>0</v>
      </c>
      <c r="N159" s="24">
        <v>2646.5</v>
      </c>
    </row>
    <row r="160" spans="1:14" ht="11.25">
      <c r="A160" s="19" t="s">
        <v>1666</v>
      </c>
      <c r="B160" s="21" t="s">
        <v>1687</v>
      </c>
      <c r="C160" s="21" t="s">
        <v>1688</v>
      </c>
      <c r="D160" s="22">
        <v>6022.61</v>
      </c>
      <c r="E160" s="22">
        <v>3022.61</v>
      </c>
      <c r="F160" s="22">
        <v>1000</v>
      </c>
      <c r="G160" s="22">
        <v>46</v>
      </c>
      <c r="H160" s="22">
        <v>46</v>
      </c>
      <c r="I160" s="22">
        <v>45.68</v>
      </c>
      <c r="J160" s="23">
        <f t="shared" si="2"/>
        <v>99.30434782608695</v>
      </c>
      <c r="K160" s="22">
        <v>0</v>
      </c>
      <c r="L160" s="22">
        <v>0</v>
      </c>
      <c r="M160" s="22">
        <v>0</v>
      </c>
      <c r="N160" s="24">
        <v>2954</v>
      </c>
    </row>
    <row r="161" spans="1:14" ht="11.25">
      <c r="A161" s="19" t="s">
        <v>1666</v>
      </c>
      <c r="B161" s="21" t="s">
        <v>1689</v>
      </c>
      <c r="C161" s="21" t="s">
        <v>1690</v>
      </c>
      <c r="D161" s="22">
        <v>31100</v>
      </c>
      <c r="E161" s="22">
        <v>18540</v>
      </c>
      <c r="F161" s="22">
        <v>7950</v>
      </c>
      <c r="G161" s="22">
        <v>10610</v>
      </c>
      <c r="H161" s="22">
        <v>10610</v>
      </c>
      <c r="I161" s="22">
        <v>10610</v>
      </c>
      <c r="J161" s="23">
        <f t="shared" si="2"/>
        <v>100</v>
      </c>
      <c r="K161" s="22">
        <v>0</v>
      </c>
      <c r="L161" s="22">
        <v>1.52</v>
      </c>
      <c r="M161" s="22">
        <v>0</v>
      </c>
      <c r="N161" s="24">
        <v>1950</v>
      </c>
    </row>
    <row r="162" spans="1:14" ht="11.25">
      <c r="A162" s="19" t="s">
        <v>1666</v>
      </c>
      <c r="B162" s="21" t="s">
        <v>1691</v>
      </c>
      <c r="C162" s="21" t="s">
        <v>1692</v>
      </c>
      <c r="D162" s="22">
        <v>61556.64</v>
      </c>
      <c r="E162" s="22">
        <v>2056.64</v>
      </c>
      <c r="F162" s="22">
        <v>4500</v>
      </c>
      <c r="G162" s="22">
        <v>5371</v>
      </c>
      <c r="H162" s="22">
        <v>5371</v>
      </c>
      <c r="I162" s="22">
        <v>5368.41</v>
      </c>
      <c r="J162" s="23">
        <f t="shared" si="2"/>
        <v>99.95177806739899</v>
      </c>
      <c r="K162" s="22">
        <v>0</v>
      </c>
      <c r="L162" s="22">
        <v>0</v>
      </c>
      <c r="M162" s="22">
        <v>0</v>
      </c>
      <c r="N162" s="24">
        <v>54129</v>
      </c>
    </row>
    <row r="163" spans="1:14" ht="11.25">
      <c r="A163" s="19" t="s">
        <v>1666</v>
      </c>
      <c r="B163" s="21" t="s">
        <v>1693</v>
      </c>
      <c r="C163" s="21" t="s">
        <v>1694</v>
      </c>
      <c r="D163" s="22">
        <v>48368.89</v>
      </c>
      <c r="E163" s="22">
        <v>2368.89</v>
      </c>
      <c r="F163" s="22">
        <v>1000</v>
      </c>
      <c r="G163" s="22">
        <v>947</v>
      </c>
      <c r="H163" s="22">
        <v>947</v>
      </c>
      <c r="I163" s="22">
        <v>946.77</v>
      </c>
      <c r="J163" s="23">
        <f t="shared" si="2"/>
        <v>99.97571277719113</v>
      </c>
      <c r="K163" s="22">
        <v>0</v>
      </c>
      <c r="L163" s="22">
        <v>0</v>
      </c>
      <c r="M163" s="22">
        <v>0</v>
      </c>
      <c r="N163" s="24">
        <v>45053</v>
      </c>
    </row>
    <row r="164" spans="1:14" ht="11.25">
      <c r="A164" s="19" t="s">
        <v>1695</v>
      </c>
      <c r="B164" s="21" t="s">
        <v>1696</v>
      </c>
      <c r="C164" s="21" t="s">
        <v>1697</v>
      </c>
      <c r="D164" s="22">
        <v>27484.76</v>
      </c>
      <c r="E164" s="22">
        <v>27484.62</v>
      </c>
      <c r="F164" s="22">
        <v>0</v>
      </c>
      <c r="G164" s="22">
        <v>0</v>
      </c>
      <c r="H164" s="22">
        <v>0</v>
      </c>
      <c r="I164" s="22">
        <v>0</v>
      </c>
      <c r="J164" s="23" t="str">
        <f t="shared" si="2"/>
        <v>***</v>
      </c>
      <c r="K164" s="22">
        <v>0</v>
      </c>
      <c r="L164" s="22">
        <v>0</v>
      </c>
      <c r="M164" s="22">
        <v>0</v>
      </c>
      <c r="N164" s="24">
        <v>0.14</v>
      </c>
    </row>
    <row r="165" spans="1:14" ht="11.25">
      <c r="A165" s="19" t="s">
        <v>1695</v>
      </c>
      <c r="B165" s="21" t="s">
        <v>1698</v>
      </c>
      <c r="C165" s="21" t="s">
        <v>1686</v>
      </c>
      <c r="D165" s="22">
        <v>177553.11</v>
      </c>
      <c r="E165" s="22">
        <v>11155</v>
      </c>
      <c r="F165" s="22">
        <v>5000</v>
      </c>
      <c r="G165" s="22">
        <v>5000</v>
      </c>
      <c r="H165" s="22">
        <v>5000</v>
      </c>
      <c r="I165" s="22">
        <v>4971.63</v>
      </c>
      <c r="J165" s="23">
        <f t="shared" si="2"/>
        <v>99.4326</v>
      </c>
      <c r="K165" s="22">
        <v>9545</v>
      </c>
      <c r="L165" s="22">
        <v>7919.93</v>
      </c>
      <c r="M165" s="22">
        <v>0</v>
      </c>
      <c r="N165" s="24">
        <v>151853.11</v>
      </c>
    </row>
    <row r="166" spans="1:14" ht="11.25">
      <c r="A166" s="19" t="s">
        <v>1695</v>
      </c>
      <c r="B166" s="21" t="s">
        <v>1699</v>
      </c>
      <c r="C166" s="21" t="s">
        <v>1700</v>
      </c>
      <c r="D166" s="22">
        <v>5857.2</v>
      </c>
      <c r="E166" s="22">
        <v>1357.2</v>
      </c>
      <c r="F166" s="22">
        <v>0</v>
      </c>
      <c r="G166" s="22">
        <v>0</v>
      </c>
      <c r="H166" s="22">
        <v>0</v>
      </c>
      <c r="I166" s="22">
        <v>0</v>
      </c>
      <c r="J166" s="23" t="str">
        <f t="shared" si="2"/>
        <v>***</v>
      </c>
      <c r="K166" s="22">
        <v>0</v>
      </c>
      <c r="L166" s="22">
        <v>0</v>
      </c>
      <c r="M166" s="22">
        <v>0</v>
      </c>
      <c r="N166" s="24">
        <v>4500</v>
      </c>
    </row>
    <row r="167" spans="1:14" ht="11.25">
      <c r="A167" s="19" t="s">
        <v>1701</v>
      </c>
      <c r="B167" s="21" t="s">
        <v>1702</v>
      </c>
      <c r="C167" s="21" t="s">
        <v>1703</v>
      </c>
      <c r="D167" s="22">
        <v>64667.66</v>
      </c>
      <c r="E167" s="22">
        <v>9667.65</v>
      </c>
      <c r="F167" s="22">
        <v>0</v>
      </c>
      <c r="G167" s="22">
        <v>0</v>
      </c>
      <c r="H167" s="22">
        <v>0</v>
      </c>
      <c r="I167" s="22">
        <v>0</v>
      </c>
      <c r="J167" s="23" t="str">
        <f t="shared" si="2"/>
        <v>***</v>
      </c>
      <c r="K167" s="22">
        <v>0</v>
      </c>
      <c r="L167" s="22">
        <v>0</v>
      </c>
      <c r="M167" s="22">
        <v>0</v>
      </c>
      <c r="N167" s="24">
        <v>55000.01</v>
      </c>
    </row>
    <row r="168" spans="1:14" ht="11.25">
      <c r="A168" s="19" t="s">
        <v>1701</v>
      </c>
      <c r="B168" s="21" t="s">
        <v>1704</v>
      </c>
      <c r="C168" s="21" t="s">
        <v>1705</v>
      </c>
      <c r="D168" s="22">
        <v>8200</v>
      </c>
      <c r="E168" s="22">
        <v>5801</v>
      </c>
      <c r="F168" s="22">
        <v>0</v>
      </c>
      <c r="G168" s="22">
        <v>0</v>
      </c>
      <c r="H168" s="22">
        <v>0</v>
      </c>
      <c r="I168" s="22">
        <v>0</v>
      </c>
      <c r="J168" s="23" t="str">
        <f t="shared" si="2"/>
        <v>***</v>
      </c>
      <c r="K168" s="22">
        <v>0</v>
      </c>
      <c r="L168" s="22">
        <v>0</v>
      </c>
      <c r="M168" s="22">
        <v>0</v>
      </c>
      <c r="N168" s="24">
        <v>2399</v>
      </c>
    </row>
    <row r="169" spans="1:14" ht="11.25">
      <c r="A169" s="19" t="s">
        <v>1701</v>
      </c>
      <c r="B169" s="21" t="s">
        <v>1706</v>
      </c>
      <c r="C169" s="21" t="s">
        <v>1707</v>
      </c>
      <c r="D169" s="22">
        <v>12863</v>
      </c>
      <c r="E169" s="22">
        <v>6713</v>
      </c>
      <c r="F169" s="22">
        <v>0</v>
      </c>
      <c r="G169" s="22">
        <v>0</v>
      </c>
      <c r="H169" s="22">
        <v>0</v>
      </c>
      <c r="I169" s="22">
        <v>0</v>
      </c>
      <c r="J169" s="23" t="str">
        <f t="shared" si="2"/>
        <v>***</v>
      </c>
      <c r="K169" s="22">
        <v>150</v>
      </c>
      <c r="L169" s="22">
        <v>0</v>
      </c>
      <c r="M169" s="22">
        <v>0</v>
      </c>
      <c r="N169" s="24">
        <v>6000</v>
      </c>
    </row>
    <row r="170" spans="1:14" ht="11.25">
      <c r="A170" s="19" t="s">
        <v>1701</v>
      </c>
      <c r="B170" s="21" t="s">
        <v>1708</v>
      </c>
      <c r="C170" s="21" t="s">
        <v>1709</v>
      </c>
      <c r="D170" s="22">
        <v>186.6</v>
      </c>
      <c r="E170" s="22">
        <v>0</v>
      </c>
      <c r="F170" s="22">
        <v>0</v>
      </c>
      <c r="G170" s="22">
        <v>186.6</v>
      </c>
      <c r="H170" s="22">
        <v>186.6</v>
      </c>
      <c r="I170" s="22">
        <v>186.6</v>
      </c>
      <c r="J170" s="23">
        <f t="shared" si="2"/>
        <v>100</v>
      </c>
      <c r="K170" s="22">
        <v>0</v>
      </c>
      <c r="L170" s="22">
        <v>0.06</v>
      </c>
      <c r="M170" s="22">
        <v>0</v>
      </c>
      <c r="N170" s="24">
        <v>0</v>
      </c>
    </row>
    <row r="171" spans="1:14" ht="11.25">
      <c r="A171" s="19" t="s">
        <v>1701</v>
      </c>
      <c r="B171" s="21" t="s">
        <v>1710</v>
      </c>
      <c r="C171" s="21" t="s">
        <v>1711</v>
      </c>
      <c r="D171" s="22">
        <v>13000</v>
      </c>
      <c r="E171" s="22">
        <v>387.11</v>
      </c>
      <c r="F171" s="22">
        <v>0</v>
      </c>
      <c r="G171" s="22">
        <v>0</v>
      </c>
      <c r="H171" s="22">
        <v>0</v>
      </c>
      <c r="I171" s="22">
        <v>0</v>
      </c>
      <c r="J171" s="23" t="str">
        <f t="shared" si="2"/>
        <v>***</v>
      </c>
      <c r="K171" s="22">
        <v>0</v>
      </c>
      <c r="L171" s="22">
        <v>0</v>
      </c>
      <c r="M171" s="22">
        <v>0</v>
      </c>
      <c r="N171" s="24">
        <v>12612.89</v>
      </c>
    </row>
    <row r="172" spans="1:14" ht="11.25">
      <c r="A172" s="19" t="s">
        <v>1701</v>
      </c>
      <c r="B172" s="21" t="s">
        <v>1712</v>
      </c>
      <c r="C172" s="21" t="s">
        <v>1713</v>
      </c>
      <c r="D172" s="22">
        <v>20000</v>
      </c>
      <c r="E172" s="22">
        <v>16618.07</v>
      </c>
      <c r="F172" s="22">
        <v>0</v>
      </c>
      <c r="G172" s="22">
        <v>0</v>
      </c>
      <c r="H172" s="22">
        <v>0</v>
      </c>
      <c r="I172" s="22">
        <v>0</v>
      </c>
      <c r="J172" s="23" t="str">
        <f t="shared" si="2"/>
        <v>***</v>
      </c>
      <c r="K172" s="22">
        <v>0</v>
      </c>
      <c r="L172" s="22">
        <v>0</v>
      </c>
      <c r="M172" s="22">
        <v>0</v>
      </c>
      <c r="N172" s="24">
        <v>3381.93</v>
      </c>
    </row>
    <row r="173" spans="1:14" ht="11.25">
      <c r="A173" s="19" t="s">
        <v>1701</v>
      </c>
      <c r="B173" s="21" t="s">
        <v>1714</v>
      </c>
      <c r="C173" s="21" t="s">
        <v>1715</v>
      </c>
      <c r="D173" s="22">
        <v>35861.4</v>
      </c>
      <c r="E173" s="22">
        <v>23411.39</v>
      </c>
      <c r="F173" s="22">
        <v>0</v>
      </c>
      <c r="G173" s="22">
        <v>0</v>
      </c>
      <c r="H173" s="22">
        <v>0</v>
      </c>
      <c r="I173" s="22">
        <v>0</v>
      </c>
      <c r="J173" s="23" t="str">
        <f t="shared" si="2"/>
        <v>***</v>
      </c>
      <c r="K173" s="22">
        <v>0</v>
      </c>
      <c r="L173" s="22">
        <v>0</v>
      </c>
      <c r="M173" s="22">
        <v>0</v>
      </c>
      <c r="N173" s="24">
        <v>12450.01</v>
      </c>
    </row>
    <row r="174" spans="1:14" ht="11.25">
      <c r="A174" s="19" t="s">
        <v>1701</v>
      </c>
      <c r="B174" s="21" t="s">
        <v>1716</v>
      </c>
      <c r="C174" s="21" t="s">
        <v>1717</v>
      </c>
      <c r="D174" s="22">
        <v>20000</v>
      </c>
      <c r="E174" s="22">
        <v>628.49</v>
      </c>
      <c r="F174" s="22">
        <v>0</v>
      </c>
      <c r="G174" s="22">
        <v>0</v>
      </c>
      <c r="H174" s="22">
        <v>0</v>
      </c>
      <c r="I174" s="22">
        <v>0</v>
      </c>
      <c r="J174" s="23" t="str">
        <f t="shared" si="2"/>
        <v>***</v>
      </c>
      <c r="K174" s="22">
        <v>0</v>
      </c>
      <c r="L174" s="22">
        <v>0</v>
      </c>
      <c r="M174" s="22">
        <v>0</v>
      </c>
      <c r="N174" s="24">
        <v>19371.51</v>
      </c>
    </row>
    <row r="175" spans="1:14" ht="11.25">
      <c r="A175" s="19" t="s">
        <v>1701</v>
      </c>
      <c r="B175" s="21" t="s">
        <v>1718</v>
      </c>
      <c r="C175" s="21" t="s">
        <v>1719</v>
      </c>
      <c r="D175" s="22">
        <v>8000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3" t="str">
        <f t="shared" si="2"/>
        <v>***</v>
      </c>
      <c r="K175" s="22">
        <v>0</v>
      </c>
      <c r="L175" s="22">
        <v>0</v>
      </c>
      <c r="M175" s="22">
        <v>0</v>
      </c>
      <c r="N175" s="24">
        <v>8000</v>
      </c>
    </row>
    <row r="176" spans="1:14" ht="11.25">
      <c r="A176" s="19" t="s">
        <v>1701</v>
      </c>
      <c r="B176" s="21" t="s">
        <v>1720</v>
      </c>
      <c r="C176" s="21" t="s">
        <v>1721</v>
      </c>
      <c r="D176" s="22">
        <v>47205.1</v>
      </c>
      <c r="E176" s="22">
        <v>47199.89</v>
      </c>
      <c r="F176" s="22">
        <v>0</v>
      </c>
      <c r="G176" s="22">
        <v>0</v>
      </c>
      <c r="H176" s="22">
        <v>0</v>
      </c>
      <c r="I176" s="22">
        <v>0</v>
      </c>
      <c r="J176" s="23" t="str">
        <f t="shared" si="2"/>
        <v>***</v>
      </c>
      <c r="K176" s="22">
        <v>0</v>
      </c>
      <c r="L176" s="22">
        <v>0</v>
      </c>
      <c r="M176" s="22">
        <v>0</v>
      </c>
      <c r="N176" s="24">
        <v>5.21</v>
      </c>
    </row>
    <row r="177" spans="1:14" ht="11.25">
      <c r="A177" s="19" t="s">
        <v>1701</v>
      </c>
      <c r="B177" s="21" t="s">
        <v>1722</v>
      </c>
      <c r="C177" s="21" t="s">
        <v>1723</v>
      </c>
      <c r="D177" s="22">
        <v>40000</v>
      </c>
      <c r="E177" s="22">
        <v>205</v>
      </c>
      <c r="F177" s="22">
        <v>0</v>
      </c>
      <c r="G177" s="22">
        <v>0</v>
      </c>
      <c r="H177" s="22">
        <v>0</v>
      </c>
      <c r="I177" s="22">
        <v>0</v>
      </c>
      <c r="J177" s="23" t="str">
        <f t="shared" si="2"/>
        <v>***</v>
      </c>
      <c r="K177" s="22">
        <v>0</v>
      </c>
      <c r="L177" s="22">
        <v>0</v>
      </c>
      <c r="M177" s="22">
        <v>0</v>
      </c>
      <c r="N177" s="24">
        <v>39795</v>
      </c>
    </row>
    <row r="178" spans="1:14" ht="11.25">
      <c r="A178" s="19" t="s">
        <v>1701</v>
      </c>
      <c r="B178" s="21" t="s">
        <v>1724</v>
      </c>
      <c r="C178" s="21" t="s">
        <v>1725</v>
      </c>
      <c r="D178" s="22">
        <v>23758</v>
      </c>
      <c r="E178" s="22">
        <v>21228.44</v>
      </c>
      <c r="F178" s="22">
        <v>0</v>
      </c>
      <c r="G178" s="22">
        <v>0</v>
      </c>
      <c r="H178" s="22">
        <v>0</v>
      </c>
      <c r="I178" s="22">
        <v>0</v>
      </c>
      <c r="J178" s="23" t="str">
        <f t="shared" si="2"/>
        <v>***</v>
      </c>
      <c r="K178" s="22">
        <v>0</v>
      </c>
      <c r="L178" s="22">
        <v>0</v>
      </c>
      <c r="M178" s="22">
        <v>0</v>
      </c>
      <c r="N178" s="24">
        <v>2529.56</v>
      </c>
    </row>
    <row r="179" spans="1:14" ht="11.25">
      <c r="A179" s="19" t="s">
        <v>1701</v>
      </c>
      <c r="B179" s="21" t="s">
        <v>1726</v>
      </c>
      <c r="C179" s="21" t="s">
        <v>1686</v>
      </c>
      <c r="D179" s="22">
        <v>45000</v>
      </c>
      <c r="E179" s="22">
        <v>13702.95</v>
      </c>
      <c r="F179" s="22">
        <v>2000</v>
      </c>
      <c r="G179" s="22">
        <v>3000</v>
      </c>
      <c r="H179" s="22">
        <v>3000</v>
      </c>
      <c r="I179" s="22">
        <v>3000</v>
      </c>
      <c r="J179" s="23">
        <f t="shared" si="2"/>
        <v>100</v>
      </c>
      <c r="K179" s="22">
        <v>1000</v>
      </c>
      <c r="L179" s="22">
        <v>882.2</v>
      </c>
      <c r="M179" s="22">
        <v>0</v>
      </c>
      <c r="N179" s="24">
        <v>27297.05</v>
      </c>
    </row>
    <row r="180" spans="1:14" ht="11.25">
      <c r="A180" s="19" t="s">
        <v>1701</v>
      </c>
      <c r="B180" s="21" t="s">
        <v>1727</v>
      </c>
      <c r="C180" s="21" t="s">
        <v>1728</v>
      </c>
      <c r="D180" s="22">
        <v>60000</v>
      </c>
      <c r="E180" s="22">
        <v>8.4</v>
      </c>
      <c r="F180" s="22">
        <v>0</v>
      </c>
      <c r="G180" s="22">
        <v>0</v>
      </c>
      <c r="H180" s="22">
        <v>0</v>
      </c>
      <c r="I180" s="22">
        <v>0</v>
      </c>
      <c r="J180" s="23" t="str">
        <f t="shared" si="2"/>
        <v>***</v>
      </c>
      <c r="K180" s="22">
        <v>0</v>
      </c>
      <c r="L180" s="22">
        <v>0</v>
      </c>
      <c r="M180" s="22">
        <v>0</v>
      </c>
      <c r="N180" s="24">
        <v>59991.6</v>
      </c>
    </row>
    <row r="181" spans="1:14" ht="11.25">
      <c r="A181" s="19" t="s">
        <v>1701</v>
      </c>
      <c r="B181" s="21" t="s">
        <v>1729</v>
      </c>
      <c r="C181" s="21" t="s">
        <v>1730</v>
      </c>
      <c r="D181" s="22">
        <v>10571.14</v>
      </c>
      <c r="E181" s="22">
        <v>7221.14</v>
      </c>
      <c r="F181" s="22">
        <v>0</v>
      </c>
      <c r="G181" s="22">
        <v>0</v>
      </c>
      <c r="H181" s="22">
        <v>0</v>
      </c>
      <c r="I181" s="22">
        <v>0</v>
      </c>
      <c r="J181" s="23" t="str">
        <f t="shared" si="2"/>
        <v>***</v>
      </c>
      <c r="K181" s="22">
        <v>900</v>
      </c>
      <c r="L181" s="22">
        <v>958.26</v>
      </c>
      <c r="M181" s="22">
        <v>0</v>
      </c>
      <c r="N181" s="24">
        <v>2450</v>
      </c>
    </row>
    <row r="182" spans="1:14" ht="11.25">
      <c r="A182" s="19" t="s">
        <v>1701</v>
      </c>
      <c r="B182" s="21" t="s">
        <v>1731</v>
      </c>
      <c r="C182" s="21" t="s">
        <v>1732</v>
      </c>
      <c r="D182" s="22">
        <v>44909.82</v>
      </c>
      <c r="E182" s="22">
        <v>24449.82</v>
      </c>
      <c r="F182" s="22">
        <v>5000</v>
      </c>
      <c r="G182" s="22">
        <v>14000</v>
      </c>
      <c r="H182" s="22">
        <v>14000</v>
      </c>
      <c r="I182" s="22">
        <v>14000</v>
      </c>
      <c r="J182" s="23">
        <f t="shared" si="2"/>
        <v>100</v>
      </c>
      <c r="K182" s="22">
        <v>4460</v>
      </c>
      <c r="L182" s="22">
        <v>1033.16</v>
      </c>
      <c r="M182" s="22">
        <v>0</v>
      </c>
      <c r="N182" s="24">
        <v>2000</v>
      </c>
    </row>
    <row r="183" spans="1:14" ht="11.25">
      <c r="A183" s="19" t="s">
        <v>1701</v>
      </c>
      <c r="B183" s="21" t="s">
        <v>1733</v>
      </c>
      <c r="C183" s="21" t="s">
        <v>1734</v>
      </c>
      <c r="D183" s="22">
        <v>8229.36</v>
      </c>
      <c r="E183" s="22">
        <v>7956.26</v>
      </c>
      <c r="F183" s="22">
        <v>0</v>
      </c>
      <c r="G183" s="22">
        <v>0</v>
      </c>
      <c r="H183" s="22">
        <v>0</v>
      </c>
      <c r="I183" s="22">
        <v>0</v>
      </c>
      <c r="J183" s="23" t="str">
        <f t="shared" si="2"/>
        <v>***</v>
      </c>
      <c r="K183" s="22">
        <v>0</v>
      </c>
      <c r="L183" s="22">
        <v>0</v>
      </c>
      <c r="M183" s="22">
        <v>0</v>
      </c>
      <c r="N183" s="24">
        <v>273.1</v>
      </c>
    </row>
    <row r="184" spans="1:14" ht="11.25">
      <c r="A184" s="19" t="s">
        <v>1701</v>
      </c>
      <c r="B184" s="21" t="s">
        <v>1735</v>
      </c>
      <c r="C184" s="21" t="s">
        <v>1736</v>
      </c>
      <c r="D184" s="22">
        <v>3000</v>
      </c>
      <c r="E184" s="22">
        <v>1983.68</v>
      </c>
      <c r="F184" s="22">
        <v>0</v>
      </c>
      <c r="G184" s="22">
        <v>0</v>
      </c>
      <c r="H184" s="22">
        <v>0</v>
      </c>
      <c r="I184" s="22">
        <v>0</v>
      </c>
      <c r="J184" s="23" t="str">
        <f t="shared" si="2"/>
        <v>***</v>
      </c>
      <c r="K184" s="22">
        <v>0</v>
      </c>
      <c r="L184" s="22">
        <v>0</v>
      </c>
      <c r="M184" s="22">
        <v>0</v>
      </c>
      <c r="N184" s="24">
        <v>1016.32</v>
      </c>
    </row>
    <row r="185" spans="1:14" ht="11.25">
      <c r="A185" s="19" t="s">
        <v>1701</v>
      </c>
      <c r="B185" s="21" t="s">
        <v>1737</v>
      </c>
      <c r="C185" s="21" t="s">
        <v>1738</v>
      </c>
      <c r="D185" s="22">
        <v>60000</v>
      </c>
      <c r="E185" s="22">
        <v>2094.67</v>
      </c>
      <c r="F185" s="22">
        <v>0</v>
      </c>
      <c r="G185" s="22">
        <v>0</v>
      </c>
      <c r="H185" s="22">
        <v>0</v>
      </c>
      <c r="I185" s="22">
        <v>0</v>
      </c>
      <c r="J185" s="23" t="str">
        <f t="shared" si="2"/>
        <v>***</v>
      </c>
      <c r="K185" s="22">
        <v>0</v>
      </c>
      <c r="L185" s="22">
        <v>0</v>
      </c>
      <c r="M185" s="22">
        <v>0</v>
      </c>
      <c r="N185" s="24">
        <v>57905.33</v>
      </c>
    </row>
    <row r="186" spans="1:14" ht="11.25">
      <c r="A186" s="19" t="s">
        <v>1701</v>
      </c>
      <c r="B186" s="21" t="s">
        <v>1739</v>
      </c>
      <c r="C186" s="21" t="s">
        <v>1740</v>
      </c>
      <c r="D186" s="22">
        <v>150000</v>
      </c>
      <c r="E186" s="22">
        <v>1003.25</v>
      </c>
      <c r="F186" s="22">
        <v>0</v>
      </c>
      <c r="G186" s="22">
        <v>0</v>
      </c>
      <c r="H186" s="22">
        <v>0</v>
      </c>
      <c r="I186" s="22">
        <v>0</v>
      </c>
      <c r="J186" s="23" t="str">
        <f t="shared" si="2"/>
        <v>***</v>
      </c>
      <c r="K186" s="22">
        <v>1100</v>
      </c>
      <c r="L186" s="22">
        <v>584.68</v>
      </c>
      <c r="M186" s="22">
        <v>0</v>
      </c>
      <c r="N186" s="24">
        <v>147896.75</v>
      </c>
    </row>
    <row r="187" spans="1:14" ht="11.25">
      <c r="A187" s="19" t="s">
        <v>1701</v>
      </c>
      <c r="B187" s="21" t="s">
        <v>1741</v>
      </c>
      <c r="C187" s="21" t="s">
        <v>1742</v>
      </c>
      <c r="D187" s="22">
        <v>2500</v>
      </c>
      <c r="E187" s="22">
        <v>2005.42</v>
      </c>
      <c r="F187" s="22">
        <v>0</v>
      </c>
      <c r="G187" s="22">
        <v>0</v>
      </c>
      <c r="H187" s="22">
        <v>0</v>
      </c>
      <c r="I187" s="22">
        <v>0</v>
      </c>
      <c r="J187" s="23" t="str">
        <f t="shared" si="2"/>
        <v>***</v>
      </c>
      <c r="K187" s="22">
        <v>0</v>
      </c>
      <c r="L187" s="22">
        <v>0</v>
      </c>
      <c r="M187" s="22">
        <v>0</v>
      </c>
      <c r="N187" s="24">
        <v>494.59</v>
      </c>
    </row>
    <row r="188" spans="1:14" ht="11.25">
      <c r="A188" s="19" t="s">
        <v>1701</v>
      </c>
      <c r="B188" s="21" t="s">
        <v>1743</v>
      </c>
      <c r="C188" s="21" t="s">
        <v>1744</v>
      </c>
      <c r="D188" s="22">
        <v>1877</v>
      </c>
      <c r="E188" s="22">
        <v>876.75</v>
      </c>
      <c r="F188" s="22">
        <v>0</v>
      </c>
      <c r="G188" s="22">
        <v>0</v>
      </c>
      <c r="H188" s="22">
        <v>0</v>
      </c>
      <c r="I188" s="22">
        <v>0</v>
      </c>
      <c r="J188" s="23" t="str">
        <f t="shared" si="2"/>
        <v>***</v>
      </c>
      <c r="K188" s="22">
        <v>0</v>
      </c>
      <c r="L188" s="22">
        <v>0</v>
      </c>
      <c r="M188" s="22">
        <v>0</v>
      </c>
      <c r="N188" s="24">
        <v>1000.25</v>
      </c>
    </row>
    <row r="189" spans="1:14" ht="11.25">
      <c r="A189" s="19" t="s">
        <v>1701</v>
      </c>
      <c r="B189" s="21" t="s">
        <v>1745</v>
      </c>
      <c r="C189" s="21" t="s">
        <v>1746</v>
      </c>
      <c r="D189" s="22">
        <v>10117.91</v>
      </c>
      <c r="E189" s="22">
        <v>6139.74</v>
      </c>
      <c r="F189" s="22">
        <v>0</v>
      </c>
      <c r="G189" s="22">
        <v>0</v>
      </c>
      <c r="H189" s="22">
        <v>0</v>
      </c>
      <c r="I189" s="22">
        <v>0</v>
      </c>
      <c r="J189" s="23" t="str">
        <f t="shared" si="2"/>
        <v>***</v>
      </c>
      <c r="K189" s="22">
        <v>0</v>
      </c>
      <c r="L189" s="22">
        <v>0</v>
      </c>
      <c r="M189" s="22">
        <v>0</v>
      </c>
      <c r="N189" s="24">
        <v>3978.17</v>
      </c>
    </row>
    <row r="190" spans="1:14" ht="11.25">
      <c r="A190" s="19" t="s">
        <v>1701</v>
      </c>
      <c r="B190" s="21" t="s">
        <v>1747</v>
      </c>
      <c r="C190" s="21" t="s">
        <v>1748</v>
      </c>
      <c r="D190" s="22">
        <v>50000</v>
      </c>
      <c r="E190" s="22">
        <v>999.97</v>
      </c>
      <c r="F190" s="22">
        <v>0</v>
      </c>
      <c r="G190" s="22">
        <v>0</v>
      </c>
      <c r="H190" s="22">
        <v>0</v>
      </c>
      <c r="I190" s="22">
        <v>0</v>
      </c>
      <c r="J190" s="23" t="str">
        <f t="shared" si="2"/>
        <v>***</v>
      </c>
      <c r="K190" s="22">
        <v>0</v>
      </c>
      <c r="L190" s="22">
        <v>0</v>
      </c>
      <c r="M190" s="22">
        <v>0</v>
      </c>
      <c r="N190" s="24">
        <v>49000.03</v>
      </c>
    </row>
    <row r="191" spans="1:14" ht="11.25">
      <c r="A191" s="19" t="s">
        <v>1701</v>
      </c>
      <c r="B191" s="21" t="s">
        <v>1749</v>
      </c>
      <c r="C191" s="21" t="s">
        <v>1750</v>
      </c>
      <c r="D191" s="22">
        <v>10000</v>
      </c>
      <c r="E191" s="22">
        <v>497.42</v>
      </c>
      <c r="F191" s="22">
        <v>4500</v>
      </c>
      <c r="G191" s="22">
        <v>1269</v>
      </c>
      <c r="H191" s="22">
        <v>1269</v>
      </c>
      <c r="I191" s="22">
        <v>1268.74</v>
      </c>
      <c r="J191" s="23">
        <f t="shared" si="2"/>
        <v>99.97951142631993</v>
      </c>
      <c r="K191" s="22">
        <v>0</v>
      </c>
      <c r="L191" s="22">
        <v>0</v>
      </c>
      <c r="M191" s="22">
        <v>0</v>
      </c>
      <c r="N191" s="24">
        <v>8233.58</v>
      </c>
    </row>
    <row r="192" spans="1:14" ht="11.25">
      <c r="A192" s="19" t="s">
        <v>1701</v>
      </c>
      <c r="B192" s="21" t="s">
        <v>1751</v>
      </c>
      <c r="C192" s="21" t="s">
        <v>1752</v>
      </c>
      <c r="D192" s="22">
        <v>13400</v>
      </c>
      <c r="E192" s="22">
        <v>0</v>
      </c>
      <c r="F192" s="22">
        <v>7000</v>
      </c>
      <c r="G192" s="22">
        <v>3400</v>
      </c>
      <c r="H192" s="22">
        <v>3400</v>
      </c>
      <c r="I192" s="22">
        <v>3399.94</v>
      </c>
      <c r="J192" s="23">
        <f t="shared" si="2"/>
        <v>99.99823529411765</v>
      </c>
      <c r="K192" s="22">
        <v>0</v>
      </c>
      <c r="L192" s="22">
        <v>0</v>
      </c>
      <c r="M192" s="22">
        <v>0</v>
      </c>
      <c r="N192" s="24">
        <v>10000</v>
      </c>
    </row>
    <row r="193" spans="1:14" ht="11.25">
      <c r="A193" s="19" t="s">
        <v>1701</v>
      </c>
      <c r="B193" s="21" t="s">
        <v>1753</v>
      </c>
      <c r="C193" s="21" t="s">
        <v>1754</v>
      </c>
      <c r="D193" s="22">
        <v>5000</v>
      </c>
      <c r="E193" s="22">
        <v>0</v>
      </c>
      <c r="F193" s="22">
        <v>2500</v>
      </c>
      <c r="G193" s="22">
        <v>0</v>
      </c>
      <c r="H193" s="22">
        <v>0</v>
      </c>
      <c r="I193" s="22">
        <v>0</v>
      </c>
      <c r="J193" s="23" t="str">
        <f t="shared" si="2"/>
        <v>***</v>
      </c>
      <c r="K193" s="22">
        <v>0</v>
      </c>
      <c r="L193" s="22">
        <v>0</v>
      </c>
      <c r="M193" s="22">
        <v>0</v>
      </c>
      <c r="N193" s="24">
        <v>5000</v>
      </c>
    </row>
    <row r="194" spans="1:14" ht="11.25">
      <c r="A194" s="19" t="s">
        <v>1701</v>
      </c>
      <c r="B194" s="21" t="s">
        <v>1755</v>
      </c>
      <c r="C194" s="21" t="s">
        <v>1756</v>
      </c>
      <c r="D194" s="22">
        <v>17000</v>
      </c>
      <c r="E194" s="22">
        <v>0</v>
      </c>
      <c r="F194" s="22">
        <v>4000</v>
      </c>
      <c r="G194" s="22">
        <v>2268</v>
      </c>
      <c r="H194" s="22">
        <v>2268</v>
      </c>
      <c r="I194" s="22">
        <v>2268</v>
      </c>
      <c r="J194" s="23">
        <f t="shared" si="2"/>
        <v>100</v>
      </c>
      <c r="K194" s="22">
        <v>0</v>
      </c>
      <c r="L194" s="22">
        <v>0</v>
      </c>
      <c r="M194" s="22">
        <v>0</v>
      </c>
      <c r="N194" s="24">
        <v>14732</v>
      </c>
    </row>
    <row r="195" spans="1:14" ht="11.25">
      <c r="A195" s="19" t="s">
        <v>1701</v>
      </c>
      <c r="B195" s="21" t="s">
        <v>1757</v>
      </c>
      <c r="C195" s="21" t="s">
        <v>1758</v>
      </c>
      <c r="D195" s="22">
        <v>10500</v>
      </c>
      <c r="E195" s="22">
        <v>0</v>
      </c>
      <c r="F195" s="22">
        <v>2000</v>
      </c>
      <c r="G195" s="22">
        <v>7500</v>
      </c>
      <c r="H195" s="22">
        <v>7500</v>
      </c>
      <c r="I195" s="22">
        <v>7499.73</v>
      </c>
      <c r="J195" s="23">
        <f t="shared" si="2"/>
        <v>99.9964</v>
      </c>
      <c r="K195" s="22">
        <v>0</v>
      </c>
      <c r="L195" s="22">
        <v>0</v>
      </c>
      <c r="M195" s="22">
        <v>0</v>
      </c>
      <c r="N195" s="24">
        <v>3000</v>
      </c>
    </row>
    <row r="196" spans="1:14" ht="11.25">
      <c r="A196" s="19" t="s">
        <v>1701</v>
      </c>
      <c r="B196" s="21" t="s">
        <v>1759</v>
      </c>
      <c r="C196" s="21" t="s">
        <v>1760</v>
      </c>
      <c r="D196" s="22">
        <v>6000</v>
      </c>
      <c r="E196" s="22">
        <v>0</v>
      </c>
      <c r="F196" s="22">
        <v>3000</v>
      </c>
      <c r="G196" s="22">
        <v>0</v>
      </c>
      <c r="H196" s="22">
        <v>0</v>
      </c>
      <c r="I196" s="22">
        <v>0</v>
      </c>
      <c r="J196" s="23" t="str">
        <f t="shared" si="2"/>
        <v>***</v>
      </c>
      <c r="K196" s="22">
        <v>0</v>
      </c>
      <c r="L196" s="22">
        <v>0</v>
      </c>
      <c r="M196" s="22">
        <v>0</v>
      </c>
      <c r="N196" s="24">
        <v>6000</v>
      </c>
    </row>
    <row r="197" spans="1:14" ht="12" thickBot="1">
      <c r="A197" s="19" t="s">
        <v>1701</v>
      </c>
      <c r="B197" s="21" t="s">
        <v>1761</v>
      </c>
      <c r="C197" s="21" t="s">
        <v>1762</v>
      </c>
      <c r="D197" s="22">
        <v>15000</v>
      </c>
      <c r="E197" s="22">
        <v>0</v>
      </c>
      <c r="F197" s="22">
        <v>2000</v>
      </c>
      <c r="G197" s="22">
        <v>563</v>
      </c>
      <c r="H197" s="22">
        <v>563</v>
      </c>
      <c r="I197" s="22">
        <v>563</v>
      </c>
      <c r="J197" s="23">
        <f t="shared" si="2"/>
        <v>100</v>
      </c>
      <c r="K197" s="22">
        <v>0</v>
      </c>
      <c r="L197" s="22">
        <v>0.6</v>
      </c>
      <c r="M197" s="22">
        <v>0</v>
      </c>
      <c r="N197" s="24">
        <v>14437</v>
      </c>
    </row>
    <row r="198" spans="1:14" ht="12" thickBot="1">
      <c r="A198" s="25" t="s">
        <v>1373</v>
      </c>
      <c r="B198" s="6"/>
      <c r="C198" s="6"/>
      <c r="D198" s="26">
        <v>46019250.15</v>
      </c>
      <c r="E198" s="26">
        <v>10758968.56</v>
      </c>
      <c r="F198" s="26">
        <v>2813506</v>
      </c>
      <c r="G198" s="26">
        <v>2248456.6</v>
      </c>
      <c r="H198" s="26"/>
      <c r="I198" s="26">
        <v>2075088.37</v>
      </c>
      <c r="J198" s="26">
        <f t="shared" si="2"/>
        <v>92.28945624300687</v>
      </c>
      <c r="K198" s="26">
        <v>0</v>
      </c>
      <c r="L198" s="26">
        <v>0</v>
      </c>
      <c r="M198" s="26">
        <v>-41221.66</v>
      </c>
      <c r="N198" s="27">
        <v>33053046.65</v>
      </c>
    </row>
    <row r="199" spans="1:14" ht="12" thickBot="1">
      <c r="A199" s="25" t="s">
        <v>1374</v>
      </c>
      <c r="B199" s="6"/>
      <c r="C199" s="6"/>
      <c r="D199" s="33">
        <v>1516478.17</v>
      </c>
      <c r="E199" s="33">
        <v>308905.4</v>
      </c>
      <c r="F199" s="33">
        <v>62000</v>
      </c>
      <c r="G199" s="33">
        <v>62186.6</v>
      </c>
      <c r="H199" s="33">
        <v>62186.6</v>
      </c>
      <c r="I199" s="33">
        <v>62139.55</v>
      </c>
      <c r="J199" s="33">
        <f t="shared" si="2"/>
        <v>99.9243406135727</v>
      </c>
      <c r="K199" s="33">
        <v>20645</v>
      </c>
      <c r="L199" s="33">
        <v>13783.81</v>
      </c>
      <c r="M199" s="33">
        <v>0</v>
      </c>
      <c r="N199" s="34">
        <v>1124741.17</v>
      </c>
    </row>
    <row r="200" spans="1:14" ht="12" thickBot="1">
      <c r="A200" s="25" t="s">
        <v>1763</v>
      </c>
      <c r="B200" s="6"/>
      <c r="C200" s="6"/>
      <c r="D200" s="35"/>
      <c r="E200" s="36"/>
      <c r="F200" s="36">
        <v>130000</v>
      </c>
      <c r="G200" s="36"/>
      <c r="H200" s="36"/>
      <c r="I200" s="36"/>
      <c r="J200" s="36"/>
      <c r="K200" s="36"/>
      <c r="L200" s="36"/>
      <c r="M200" s="36"/>
      <c r="N200" s="37"/>
    </row>
    <row r="201" spans="1:14" ht="12" thickBot="1">
      <c r="A201" s="25" t="s">
        <v>1764</v>
      </c>
      <c r="B201" s="6"/>
      <c r="C201" s="6"/>
      <c r="D201" s="38"/>
      <c r="E201" s="39"/>
      <c r="F201" s="39">
        <v>1876</v>
      </c>
      <c r="G201" s="39">
        <v>1890.1</v>
      </c>
      <c r="H201" s="39"/>
      <c r="I201" s="39"/>
      <c r="J201" s="39"/>
      <c r="K201" s="39"/>
      <c r="L201" s="39"/>
      <c r="M201" s="39"/>
      <c r="N201" s="40"/>
    </row>
    <row r="202" spans="1:14" ht="16.5" thickBot="1">
      <c r="A202" s="1"/>
      <c r="B202" s="1"/>
      <c r="C202" s="1"/>
      <c r="D202" s="3"/>
      <c r="E202" s="3"/>
      <c r="G202" s="41"/>
      <c r="H202" s="3"/>
      <c r="I202" s="3"/>
      <c r="J202" s="3"/>
      <c r="K202" s="3"/>
      <c r="L202" s="3"/>
      <c r="M202" s="3"/>
      <c r="N202" s="3"/>
    </row>
    <row r="203" spans="1:14" ht="12" thickBot="1">
      <c r="A203" s="25" t="s">
        <v>1375</v>
      </c>
      <c r="B203" s="6"/>
      <c r="C203" s="6"/>
      <c r="D203" s="26">
        <v>47535728.32</v>
      </c>
      <c r="E203" s="26">
        <v>11067873.96</v>
      </c>
      <c r="F203" s="26">
        <v>3007382</v>
      </c>
      <c r="G203" s="26">
        <v>2312533.3</v>
      </c>
      <c r="H203" s="26">
        <v>62186.6</v>
      </c>
      <c r="I203" s="26">
        <v>2137227.92</v>
      </c>
      <c r="J203" s="26">
        <f>IF(G203=0,"***",100*I203/G203)</f>
        <v>92.41933597237282</v>
      </c>
      <c r="K203" s="26">
        <v>20645</v>
      </c>
      <c r="L203" s="26">
        <v>13783.81</v>
      </c>
      <c r="M203" s="26">
        <v>-41221.66</v>
      </c>
      <c r="N203" s="27">
        <v>34177787.82</v>
      </c>
    </row>
    <row r="204" spans="1:14" ht="16.5" thickBot="1">
      <c r="A204" s="1"/>
      <c r="B204" s="1"/>
      <c r="C204" s="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0" ht="12" thickBot="1">
      <c r="A205" s="25" t="s">
        <v>1376</v>
      </c>
      <c r="B205" s="6"/>
      <c r="C205" s="6"/>
      <c r="D205" s="26"/>
      <c r="E205" s="26"/>
      <c r="F205" s="26"/>
      <c r="G205" s="26"/>
      <c r="H205" s="26"/>
      <c r="I205" s="26">
        <v>2137274.97</v>
      </c>
      <c r="J205" s="27">
        <f>100*(I205/G203)</f>
        <v>92.42137053766967</v>
      </c>
    </row>
  </sheetData>
  <mergeCells count="5">
    <mergeCell ref="M5:N5"/>
    <mergeCell ref="F7:G7"/>
    <mergeCell ref="D5:E5"/>
    <mergeCell ref="F5:J5"/>
    <mergeCell ref="K5:L5"/>
  </mergeCells>
  <printOptions/>
  <pageMargins left="0.2" right="0.2362204724409449" top="0.5511811023622047" bottom="0.5118110236220472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4"/>
  <sheetViews>
    <sheetView workbookViewId="0" topLeftCell="A1">
      <selection activeCell="C3" sqref="C3"/>
    </sheetView>
  </sheetViews>
  <sheetFormatPr defaultColWidth="9.00390625" defaultRowHeight="12.75"/>
  <cols>
    <col min="1" max="1" width="11.00390625" style="31" customWidth="1"/>
    <col min="2" max="2" width="4.625" style="31" customWidth="1"/>
    <col min="3" max="3" width="24.25390625" style="31" customWidth="1"/>
    <col min="4" max="4" width="11.375" style="30" customWidth="1"/>
    <col min="5" max="5" width="10.875" style="30" customWidth="1"/>
    <col min="6" max="7" width="9.75390625" style="30" customWidth="1"/>
    <col min="8" max="8" width="9.875" style="30" customWidth="1"/>
    <col min="9" max="9" width="11.125" style="30" customWidth="1"/>
    <col min="10" max="10" width="6.125" style="30" customWidth="1"/>
    <col min="11" max="11" width="7.625" style="30" customWidth="1"/>
    <col min="12" max="12" width="9.375" style="30" customWidth="1"/>
    <col min="13" max="13" width="8.375" style="30" customWidth="1"/>
    <col min="14" max="14" width="11.625" style="30" customWidth="1"/>
    <col min="15" max="16384" width="9.125" style="31" customWidth="1"/>
  </cols>
  <sheetData>
    <row r="1" spans="1:14" ht="15.75">
      <c r="A1" s="1"/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>
      <c r="A2" s="1"/>
      <c r="B2" s="1"/>
      <c r="C2" s="1" t="s">
        <v>1214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thickBot="1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45" customFormat="1" ht="18.75" thickBot="1">
      <c r="A4" s="32" t="s">
        <v>1765</v>
      </c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ht="13.5" customHeight="1" thickBot="1">
      <c r="A5" s="9"/>
      <c r="B5" s="10"/>
      <c r="C5" s="11" t="s">
        <v>1216</v>
      </c>
      <c r="D5" s="79" t="s">
        <v>1217</v>
      </c>
      <c r="E5" s="80"/>
      <c r="F5" s="79" t="s">
        <v>1218</v>
      </c>
      <c r="G5" s="83"/>
      <c r="H5" s="83"/>
      <c r="I5" s="83"/>
      <c r="J5" s="80"/>
      <c r="K5" s="79" t="s">
        <v>1219</v>
      </c>
      <c r="L5" s="80"/>
      <c r="M5" s="79" t="s">
        <v>1217</v>
      </c>
      <c r="N5" s="80"/>
    </row>
    <row r="6" spans="1:14" ht="12" thickBot="1">
      <c r="A6" s="12" t="s">
        <v>1220</v>
      </c>
      <c r="B6" s="12" t="s">
        <v>1221</v>
      </c>
      <c r="C6" s="12" t="s">
        <v>1222</v>
      </c>
      <c r="D6" s="13" t="s">
        <v>1223</v>
      </c>
      <c r="E6" s="13" t="s">
        <v>1224</v>
      </c>
      <c r="F6" s="14" t="s">
        <v>1225</v>
      </c>
      <c r="G6" s="14" t="s">
        <v>1226</v>
      </c>
      <c r="H6" s="13" t="s">
        <v>1227</v>
      </c>
      <c r="I6" s="13" t="s">
        <v>1228</v>
      </c>
      <c r="J6" s="13" t="s">
        <v>1229</v>
      </c>
      <c r="K6" s="13" t="s">
        <v>1230</v>
      </c>
      <c r="L6" s="13" t="s">
        <v>1231</v>
      </c>
      <c r="M6" s="13" t="s">
        <v>1232</v>
      </c>
      <c r="N6" s="15" t="s">
        <v>1233</v>
      </c>
    </row>
    <row r="7" spans="1:14" ht="11.25">
      <c r="A7" s="12"/>
      <c r="B7" s="12" t="s">
        <v>1234</v>
      </c>
      <c r="C7" s="12"/>
      <c r="D7" s="13" t="s">
        <v>1234</v>
      </c>
      <c r="E7" s="13" t="s">
        <v>1235</v>
      </c>
      <c r="F7" s="81" t="s">
        <v>1236</v>
      </c>
      <c r="G7" s="82"/>
      <c r="H7" s="13" t="s">
        <v>1237</v>
      </c>
      <c r="I7" s="13" t="s">
        <v>1238</v>
      </c>
      <c r="J7" s="13" t="s">
        <v>1239</v>
      </c>
      <c r="K7" s="13"/>
      <c r="L7" s="13"/>
      <c r="M7" s="13" t="s">
        <v>1240</v>
      </c>
      <c r="N7" s="15" t="s">
        <v>1241</v>
      </c>
    </row>
    <row r="8" spans="1:14" ht="12" thickBot="1">
      <c r="A8" s="16"/>
      <c r="B8" s="16"/>
      <c r="C8" s="16"/>
      <c r="D8" s="14" t="s">
        <v>1242</v>
      </c>
      <c r="E8" s="14"/>
      <c r="F8" s="14"/>
      <c r="G8" s="17"/>
      <c r="H8" s="14" t="s">
        <v>1243</v>
      </c>
      <c r="I8" s="14" t="s">
        <v>1243</v>
      </c>
      <c r="J8" s="14"/>
      <c r="K8" s="14" t="s">
        <v>1236</v>
      </c>
      <c r="L8" s="14" t="s">
        <v>1243</v>
      </c>
      <c r="M8" s="14" t="s">
        <v>1244</v>
      </c>
      <c r="N8" s="18" t="s">
        <v>1242</v>
      </c>
    </row>
    <row r="9" spans="1:14" ht="11.25">
      <c r="A9" s="19" t="s">
        <v>1766</v>
      </c>
      <c r="B9" s="21" t="s">
        <v>1767</v>
      </c>
      <c r="C9" s="21" t="s">
        <v>1768</v>
      </c>
      <c r="D9" s="22">
        <v>120254.26</v>
      </c>
      <c r="E9" s="22">
        <v>0</v>
      </c>
      <c r="F9" s="22">
        <v>0</v>
      </c>
      <c r="G9" s="22">
        <v>44.7</v>
      </c>
      <c r="H9" s="22"/>
      <c r="I9" s="22">
        <v>44.63</v>
      </c>
      <c r="J9" s="23">
        <f aca="true" t="shared" si="0" ref="J9:J72">IF(G9=0,"***",100*I9/G9)</f>
        <v>99.84340044742729</v>
      </c>
      <c r="K9" s="22"/>
      <c r="L9" s="22"/>
      <c r="M9" s="22">
        <v>79049.25</v>
      </c>
      <c r="N9" s="24">
        <v>41160.32</v>
      </c>
    </row>
    <row r="10" spans="1:14" ht="11.25">
      <c r="A10" s="19" t="s">
        <v>1766</v>
      </c>
      <c r="B10" s="21" t="s">
        <v>1769</v>
      </c>
      <c r="C10" s="21" t="s">
        <v>1770</v>
      </c>
      <c r="D10" s="22">
        <v>199667.6</v>
      </c>
      <c r="E10" s="22">
        <v>0</v>
      </c>
      <c r="F10" s="22">
        <v>0</v>
      </c>
      <c r="G10" s="22">
        <v>199167.8</v>
      </c>
      <c r="H10" s="22"/>
      <c r="I10" s="22">
        <v>196289.83</v>
      </c>
      <c r="J10" s="23">
        <f t="shared" si="0"/>
        <v>98.5550023648401</v>
      </c>
      <c r="K10" s="22"/>
      <c r="L10" s="22"/>
      <c r="M10" s="22">
        <v>4438.58</v>
      </c>
      <c r="N10" s="24">
        <v>-3938.78</v>
      </c>
    </row>
    <row r="11" spans="1:14" ht="11.25">
      <c r="A11" s="19" t="s">
        <v>1766</v>
      </c>
      <c r="B11" s="21" t="s">
        <v>1771</v>
      </c>
      <c r="C11" s="21" t="s">
        <v>1772</v>
      </c>
      <c r="D11" s="22">
        <v>183015.67</v>
      </c>
      <c r="E11" s="22">
        <v>0</v>
      </c>
      <c r="F11" s="22">
        <v>0</v>
      </c>
      <c r="G11" s="22">
        <v>40000</v>
      </c>
      <c r="H11" s="22"/>
      <c r="I11" s="22">
        <v>37519.37</v>
      </c>
      <c r="J11" s="23">
        <f t="shared" si="0"/>
        <v>93.79842500000001</v>
      </c>
      <c r="K11" s="22"/>
      <c r="L11" s="22"/>
      <c r="M11" s="22">
        <v>0</v>
      </c>
      <c r="N11" s="24">
        <v>143015.67</v>
      </c>
    </row>
    <row r="12" spans="1:14" ht="11.25">
      <c r="A12" s="19" t="s">
        <v>1766</v>
      </c>
      <c r="B12" s="21" t="s">
        <v>1773</v>
      </c>
      <c r="C12" s="21" t="s">
        <v>1774</v>
      </c>
      <c r="D12" s="22">
        <v>289309.08</v>
      </c>
      <c r="E12" s="22">
        <v>0</v>
      </c>
      <c r="F12" s="22">
        <v>0</v>
      </c>
      <c r="G12" s="22">
        <v>45915.9</v>
      </c>
      <c r="H12" s="22"/>
      <c r="I12" s="22">
        <v>5329.48</v>
      </c>
      <c r="J12" s="23">
        <f t="shared" si="0"/>
        <v>11.607046796425639</v>
      </c>
      <c r="K12" s="22"/>
      <c r="L12" s="22"/>
      <c r="M12" s="22">
        <v>0</v>
      </c>
      <c r="N12" s="24">
        <v>243393.18</v>
      </c>
    </row>
    <row r="13" spans="1:14" ht="11.25">
      <c r="A13" s="19" t="s">
        <v>1766</v>
      </c>
      <c r="B13" s="21" t="s">
        <v>1775</v>
      </c>
      <c r="C13" s="21" t="s">
        <v>1776</v>
      </c>
      <c r="D13" s="22">
        <v>37379.09</v>
      </c>
      <c r="E13" s="22">
        <v>0</v>
      </c>
      <c r="F13" s="22">
        <v>0</v>
      </c>
      <c r="G13" s="22">
        <v>22309.1</v>
      </c>
      <c r="H13" s="22"/>
      <c r="I13" s="22">
        <v>22309.06</v>
      </c>
      <c r="J13" s="23">
        <f t="shared" si="0"/>
        <v>99.99982070096956</v>
      </c>
      <c r="K13" s="22"/>
      <c r="L13" s="22"/>
      <c r="M13" s="22">
        <v>13699.73</v>
      </c>
      <c r="N13" s="24">
        <v>1370.27</v>
      </c>
    </row>
    <row r="14" spans="1:14" ht="11.25">
      <c r="A14" s="19" t="s">
        <v>1766</v>
      </c>
      <c r="B14" s="21" t="s">
        <v>1777</v>
      </c>
      <c r="C14" s="21" t="s">
        <v>1778</v>
      </c>
      <c r="D14" s="22">
        <v>12172.01</v>
      </c>
      <c r="E14" s="22">
        <v>0</v>
      </c>
      <c r="F14" s="22">
        <v>0</v>
      </c>
      <c r="G14" s="22">
        <v>1071.7</v>
      </c>
      <c r="H14" s="22"/>
      <c r="I14" s="22">
        <v>1071.71</v>
      </c>
      <c r="J14" s="23">
        <f t="shared" si="0"/>
        <v>100.00093309694877</v>
      </c>
      <c r="K14" s="22"/>
      <c r="L14" s="22"/>
      <c r="M14" s="22">
        <v>10552.42</v>
      </c>
      <c r="N14" s="24">
        <v>547.89</v>
      </c>
    </row>
    <row r="15" spans="1:14" ht="11.25">
      <c r="A15" s="19" t="s">
        <v>1766</v>
      </c>
      <c r="B15" s="21" t="s">
        <v>1779</v>
      </c>
      <c r="C15" s="21" t="s">
        <v>1780</v>
      </c>
      <c r="D15" s="22">
        <v>6550.48</v>
      </c>
      <c r="E15" s="22">
        <v>0</v>
      </c>
      <c r="F15" s="22">
        <v>0</v>
      </c>
      <c r="G15" s="22">
        <v>386.7</v>
      </c>
      <c r="H15" s="22"/>
      <c r="I15" s="22">
        <v>386.75</v>
      </c>
      <c r="J15" s="23">
        <f t="shared" si="0"/>
        <v>100.0129299198345</v>
      </c>
      <c r="K15" s="22"/>
      <c r="L15" s="22"/>
      <c r="M15" s="22">
        <v>6163.73</v>
      </c>
      <c r="N15" s="24">
        <v>0.05</v>
      </c>
    </row>
    <row r="16" spans="1:14" ht="11.25">
      <c r="A16" s="19" t="s">
        <v>1766</v>
      </c>
      <c r="B16" s="21" t="s">
        <v>1781</v>
      </c>
      <c r="C16" s="21" t="s">
        <v>1782</v>
      </c>
      <c r="D16" s="22">
        <v>23278.61</v>
      </c>
      <c r="E16" s="22">
        <v>0</v>
      </c>
      <c r="F16" s="22">
        <v>0</v>
      </c>
      <c r="G16" s="22">
        <v>89.2</v>
      </c>
      <c r="H16" s="22"/>
      <c r="I16" s="22">
        <v>89.25</v>
      </c>
      <c r="J16" s="23">
        <f t="shared" si="0"/>
        <v>100.05605381165918</v>
      </c>
      <c r="K16" s="22"/>
      <c r="L16" s="22"/>
      <c r="M16" s="22">
        <v>21738.65</v>
      </c>
      <c r="N16" s="24">
        <v>1450.75</v>
      </c>
    </row>
    <row r="17" spans="1:14" ht="11.25">
      <c r="A17" s="19" t="s">
        <v>1766</v>
      </c>
      <c r="B17" s="21" t="s">
        <v>1783</v>
      </c>
      <c r="C17" s="21" t="s">
        <v>1784</v>
      </c>
      <c r="D17" s="22">
        <v>120000</v>
      </c>
      <c r="E17" s="22">
        <v>0</v>
      </c>
      <c r="F17" s="22">
        <v>0</v>
      </c>
      <c r="G17" s="22">
        <v>121969</v>
      </c>
      <c r="H17" s="22"/>
      <c r="I17" s="22">
        <v>121695.69</v>
      </c>
      <c r="J17" s="23">
        <f t="shared" si="0"/>
        <v>99.77591847108691</v>
      </c>
      <c r="K17" s="22"/>
      <c r="L17" s="22"/>
      <c r="M17" s="22">
        <v>0</v>
      </c>
      <c r="N17" s="24">
        <v>-1969</v>
      </c>
    </row>
    <row r="18" spans="1:14" ht="11.25">
      <c r="A18" s="19" t="s">
        <v>1766</v>
      </c>
      <c r="B18" s="21" t="s">
        <v>1785</v>
      </c>
      <c r="C18" s="21" t="s">
        <v>1786</v>
      </c>
      <c r="D18" s="22">
        <v>504633.68</v>
      </c>
      <c r="E18" s="22">
        <v>492912.68</v>
      </c>
      <c r="F18" s="22">
        <v>11000</v>
      </c>
      <c r="G18" s="22">
        <v>158</v>
      </c>
      <c r="H18" s="22"/>
      <c r="I18" s="22">
        <v>22.66</v>
      </c>
      <c r="J18" s="23">
        <f t="shared" si="0"/>
        <v>14.341772151898734</v>
      </c>
      <c r="K18" s="22"/>
      <c r="L18" s="22"/>
      <c r="M18" s="22">
        <v>0</v>
      </c>
      <c r="N18" s="24">
        <v>11563</v>
      </c>
    </row>
    <row r="19" spans="1:14" ht="11.25">
      <c r="A19" s="19" t="s">
        <v>1766</v>
      </c>
      <c r="B19" s="21" t="s">
        <v>1787</v>
      </c>
      <c r="C19" s="21" t="s">
        <v>1788</v>
      </c>
      <c r="D19" s="22">
        <v>1181812</v>
      </c>
      <c r="E19" s="22">
        <v>647891.97</v>
      </c>
      <c r="F19" s="22">
        <v>100000</v>
      </c>
      <c r="G19" s="22">
        <v>31439.6</v>
      </c>
      <c r="H19" s="22"/>
      <c r="I19" s="22">
        <v>30678.14</v>
      </c>
      <c r="J19" s="23">
        <f t="shared" si="0"/>
        <v>97.57802262115294</v>
      </c>
      <c r="K19" s="22"/>
      <c r="L19" s="22"/>
      <c r="M19" s="22">
        <v>-9001.99</v>
      </c>
      <c r="N19" s="24">
        <v>511482.42</v>
      </c>
    </row>
    <row r="20" spans="1:14" ht="11.25">
      <c r="A20" s="19" t="s">
        <v>1766</v>
      </c>
      <c r="B20" s="21" t="s">
        <v>1789</v>
      </c>
      <c r="C20" s="21" t="s">
        <v>1790</v>
      </c>
      <c r="D20" s="22">
        <v>54859.2</v>
      </c>
      <c r="E20" s="22">
        <v>54859.2</v>
      </c>
      <c r="F20" s="22">
        <v>1000</v>
      </c>
      <c r="G20" s="22">
        <v>0</v>
      </c>
      <c r="H20" s="22"/>
      <c r="I20" s="22">
        <v>0</v>
      </c>
      <c r="J20" s="23" t="str">
        <f t="shared" si="0"/>
        <v>***</v>
      </c>
      <c r="K20" s="22"/>
      <c r="L20" s="22"/>
      <c r="M20" s="22">
        <v>-23338.98</v>
      </c>
      <c r="N20" s="24">
        <v>23338.98</v>
      </c>
    </row>
    <row r="21" spans="1:14" ht="11.25">
      <c r="A21" s="19" t="s">
        <v>1766</v>
      </c>
      <c r="B21" s="21" t="s">
        <v>1791</v>
      </c>
      <c r="C21" s="21" t="s">
        <v>1792</v>
      </c>
      <c r="D21" s="22">
        <v>354556</v>
      </c>
      <c r="E21" s="22">
        <v>326071.32</v>
      </c>
      <c r="F21" s="22">
        <v>24000</v>
      </c>
      <c r="G21" s="22">
        <v>24000</v>
      </c>
      <c r="H21" s="22"/>
      <c r="I21" s="22">
        <v>23998.6</v>
      </c>
      <c r="J21" s="23">
        <f t="shared" si="0"/>
        <v>99.99416666666667</v>
      </c>
      <c r="K21" s="22"/>
      <c r="L21" s="22"/>
      <c r="M21" s="22">
        <v>0</v>
      </c>
      <c r="N21" s="24">
        <v>4484.68</v>
      </c>
    </row>
    <row r="22" spans="1:14" ht="11.25">
      <c r="A22" s="19" t="s">
        <v>1766</v>
      </c>
      <c r="B22" s="21" t="s">
        <v>1793</v>
      </c>
      <c r="C22" s="21" t="s">
        <v>1794</v>
      </c>
      <c r="D22" s="22">
        <v>52000</v>
      </c>
      <c r="E22" s="22">
        <v>4586.95</v>
      </c>
      <c r="F22" s="22">
        <v>0</v>
      </c>
      <c r="G22" s="22">
        <v>1980</v>
      </c>
      <c r="H22" s="22"/>
      <c r="I22" s="22">
        <v>1727.23</v>
      </c>
      <c r="J22" s="23">
        <f t="shared" si="0"/>
        <v>87.23383838383839</v>
      </c>
      <c r="K22" s="22"/>
      <c r="L22" s="22"/>
      <c r="M22" s="22">
        <v>0</v>
      </c>
      <c r="N22" s="24">
        <v>45433.05</v>
      </c>
    </row>
    <row r="23" spans="1:14" ht="11.25">
      <c r="A23" s="19" t="s">
        <v>1766</v>
      </c>
      <c r="B23" s="21" t="s">
        <v>1795</v>
      </c>
      <c r="C23" s="21" t="s">
        <v>1796</v>
      </c>
      <c r="D23" s="22">
        <v>1000</v>
      </c>
      <c r="E23" s="22">
        <v>0</v>
      </c>
      <c r="F23" s="22">
        <v>0</v>
      </c>
      <c r="G23" s="22">
        <v>1000</v>
      </c>
      <c r="H23" s="22"/>
      <c r="I23" s="22">
        <v>900</v>
      </c>
      <c r="J23" s="23">
        <f t="shared" si="0"/>
        <v>90</v>
      </c>
      <c r="K23" s="22"/>
      <c r="L23" s="22"/>
      <c r="M23" s="22">
        <v>0</v>
      </c>
      <c r="N23" s="24">
        <v>0</v>
      </c>
    </row>
    <row r="24" spans="1:14" ht="11.25">
      <c r="A24" s="19" t="s">
        <v>1766</v>
      </c>
      <c r="B24" s="21" t="s">
        <v>1797</v>
      </c>
      <c r="C24" s="21" t="s">
        <v>1798</v>
      </c>
      <c r="D24" s="22">
        <v>800</v>
      </c>
      <c r="E24" s="22">
        <v>0</v>
      </c>
      <c r="F24" s="22">
        <v>0</v>
      </c>
      <c r="G24" s="22">
        <v>800</v>
      </c>
      <c r="H24" s="22"/>
      <c r="I24" s="22">
        <v>799.97</v>
      </c>
      <c r="J24" s="23">
        <f t="shared" si="0"/>
        <v>99.99625</v>
      </c>
      <c r="K24" s="22"/>
      <c r="L24" s="22"/>
      <c r="M24" s="22">
        <v>0</v>
      </c>
      <c r="N24" s="24">
        <v>0</v>
      </c>
    </row>
    <row r="25" spans="1:14" ht="11.25">
      <c r="A25" s="19" t="s">
        <v>1766</v>
      </c>
      <c r="B25" s="21" t="s">
        <v>1799</v>
      </c>
      <c r="C25" s="21" t="s">
        <v>1800</v>
      </c>
      <c r="D25" s="22">
        <v>969690</v>
      </c>
      <c r="E25" s="22">
        <v>406207.32</v>
      </c>
      <c r="F25" s="22">
        <v>12000</v>
      </c>
      <c r="G25" s="22">
        <v>258302</v>
      </c>
      <c r="H25" s="22"/>
      <c r="I25" s="22">
        <v>160301.06</v>
      </c>
      <c r="J25" s="23">
        <f t="shared" si="0"/>
        <v>62.05955044869958</v>
      </c>
      <c r="K25" s="22"/>
      <c r="L25" s="22"/>
      <c r="M25" s="22">
        <v>0</v>
      </c>
      <c r="N25" s="24">
        <v>305180.68</v>
      </c>
    </row>
    <row r="26" spans="1:14" ht="11.25">
      <c r="A26" s="19" t="s">
        <v>1766</v>
      </c>
      <c r="B26" s="21" t="s">
        <v>1801</v>
      </c>
      <c r="C26" s="21" t="s">
        <v>1802</v>
      </c>
      <c r="D26" s="22">
        <v>138314</v>
      </c>
      <c r="E26" s="22">
        <v>71514.19</v>
      </c>
      <c r="F26" s="22">
        <v>33800</v>
      </c>
      <c r="G26" s="22">
        <v>24800</v>
      </c>
      <c r="H26" s="22"/>
      <c r="I26" s="22">
        <v>24800</v>
      </c>
      <c r="J26" s="23">
        <f t="shared" si="0"/>
        <v>100</v>
      </c>
      <c r="K26" s="22"/>
      <c r="L26" s="22"/>
      <c r="M26" s="22">
        <v>0</v>
      </c>
      <c r="N26" s="24">
        <v>41999.81</v>
      </c>
    </row>
    <row r="27" spans="1:14" ht="11.25">
      <c r="A27" s="19" t="s">
        <v>1766</v>
      </c>
      <c r="B27" s="21" t="s">
        <v>1803</v>
      </c>
      <c r="C27" s="21" t="s">
        <v>1804</v>
      </c>
      <c r="D27" s="22">
        <v>778924</v>
      </c>
      <c r="E27" s="22">
        <v>291223.31</v>
      </c>
      <c r="F27" s="22">
        <v>30000</v>
      </c>
      <c r="G27" s="22">
        <v>15789.6</v>
      </c>
      <c r="H27" s="22"/>
      <c r="I27" s="22">
        <v>15498.75</v>
      </c>
      <c r="J27" s="23">
        <f t="shared" si="0"/>
        <v>98.15796473628211</v>
      </c>
      <c r="K27" s="22"/>
      <c r="L27" s="22"/>
      <c r="M27" s="22">
        <v>0</v>
      </c>
      <c r="N27" s="24">
        <v>471911.09</v>
      </c>
    </row>
    <row r="28" spans="1:14" ht="11.25">
      <c r="A28" s="19" t="s">
        <v>1766</v>
      </c>
      <c r="B28" s="21" t="s">
        <v>1805</v>
      </c>
      <c r="C28" s="21" t="s">
        <v>1806</v>
      </c>
      <c r="D28" s="22">
        <v>631686</v>
      </c>
      <c r="E28" s="22">
        <v>135446.66</v>
      </c>
      <c r="F28" s="22">
        <v>2000</v>
      </c>
      <c r="G28" s="22">
        <v>0</v>
      </c>
      <c r="H28" s="22"/>
      <c r="I28" s="22">
        <v>0</v>
      </c>
      <c r="J28" s="23" t="str">
        <f t="shared" si="0"/>
        <v>***</v>
      </c>
      <c r="K28" s="22"/>
      <c r="L28" s="22"/>
      <c r="M28" s="22">
        <v>0</v>
      </c>
      <c r="N28" s="24">
        <v>496239.34</v>
      </c>
    </row>
    <row r="29" spans="1:14" ht="11.25">
      <c r="A29" s="19" t="s">
        <v>1766</v>
      </c>
      <c r="B29" s="21" t="s">
        <v>1807</v>
      </c>
      <c r="C29" s="21" t="s">
        <v>1808</v>
      </c>
      <c r="D29" s="22">
        <v>500</v>
      </c>
      <c r="E29" s="22">
        <v>0</v>
      </c>
      <c r="F29" s="22">
        <v>0</v>
      </c>
      <c r="G29" s="22">
        <v>500</v>
      </c>
      <c r="H29" s="22"/>
      <c r="I29" s="22">
        <v>498.36</v>
      </c>
      <c r="J29" s="23">
        <f t="shared" si="0"/>
        <v>99.672</v>
      </c>
      <c r="K29" s="22"/>
      <c r="L29" s="22"/>
      <c r="M29" s="22">
        <v>0</v>
      </c>
      <c r="N29" s="24">
        <v>0</v>
      </c>
    </row>
    <row r="30" spans="1:14" ht="11.25">
      <c r="A30" s="19" t="s">
        <v>1766</v>
      </c>
      <c r="B30" s="21" t="s">
        <v>1809</v>
      </c>
      <c r="C30" s="21" t="s">
        <v>1810</v>
      </c>
      <c r="D30" s="22">
        <v>465905</v>
      </c>
      <c r="E30" s="22">
        <v>12177.24</v>
      </c>
      <c r="F30" s="22">
        <v>0</v>
      </c>
      <c r="G30" s="22">
        <v>0</v>
      </c>
      <c r="H30" s="22"/>
      <c r="I30" s="22">
        <v>0</v>
      </c>
      <c r="J30" s="23" t="str">
        <f t="shared" si="0"/>
        <v>***</v>
      </c>
      <c r="K30" s="22"/>
      <c r="L30" s="22"/>
      <c r="M30" s="22">
        <v>0</v>
      </c>
      <c r="N30" s="24">
        <v>453727.76</v>
      </c>
    </row>
    <row r="31" spans="1:14" ht="11.25">
      <c r="A31" s="19" t="s">
        <v>1766</v>
      </c>
      <c r="B31" s="21" t="s">
        <v>1811</v>
      </c>
      <c r="C31" s="21" t="s">
        <v>1812</v>
      </c>
      <c r="D31" s="22">
        <v>74479</v>
      </c>
      <c r="E31" s="22">
        <v>14478.52</v>
      </c>
      <c r="F31" s="22">
        <v>0</v>
      </c>
      <c r="G31" s="22">
        <v>0</v>
      </c>
      <c r="H31" s="22"/>
      <c r="I31" s="22">
        <v>0</v>
      </c>
      <c r="J31" s="23" t="str">
        <f t="shared" si="0"/>
        <v>***</v>
      </c>
      <c r="K31" s="22"/>
      <c r="L31" s="22"/>
      <c r="M31" s="22">
        <v>0</v>
      </c>
      <c r="N31" s="24">
        <v>60000.48</v>
      </c>
    </row>
    <row r="32" spans="1:14" ht="11.25">
      <c r="A32" s="19" t="s">
        <v>1766</v>
      </c>
      <c r="B32" s="21" t="s">
        <v>1813</v>
      </c>
      <c r="C32" s="21" t="s">
        <v>1814</v>
      </c>
      <c r="D32" s="22">
        <v>970011</v>
      </c>
      <c r="E32" s="22">
        <v>618864.7</v>
      </c>
      <c r="F32" s="22">
        <v>2000</v>
      </c>
      <c r="G32" s="22">
        <v>87540</v>
      </c>
      <c r="H32" s="22"/>
      <c r="I32" s="22">
        <v>87524</v>
      </c>
      <c r="J32" s="23">
        <f t="shared" si="0"/>
        <v>99.98172264107836</v>
      </c>
      <c r="K32" s="22"/>
      <c r="L32" s="22"/>
      <c r="M32" s="22">
        <v>0</v>
      </c>
      <c r="N32" s="24">
        <v>263606.3</v>
      </c>
    </row>
    <row r="33" spans="1:14" ht="11.25">
      <c r="A33" s="19" t="s">
        <v>1766</v>
      </c>
      <c r="B33" s="21" t="s">
        <v>1815</v>
      </c>
      <c r="C33" s="21" t="s">
        <v>1816</v>
      </c>
      <c r="D33" s="22">
        <v>616542.3</v>
      </c>
      <c r="E33" s="22">
        <v>611262.3</v>
      </c>
      <c r="F33" s="22">
        <v>0</v>
      </c>
      <c r="G33" s="22">
        <v>100</v>
      </c>
      <c r="H33" s="22"/>
      <c r="I33" s="22">
        <v>99.96</v>
      </c>
      <c r="J33" s="23">
        <f t="shared" si="0"/>
        <v>99.96</v>
      </c>
      <c r="K33" s="22"/>
      <c r="L33" s="22"/>
      <c r="M33" s="22">
        <v>0</v>
      </c>
      <c r="N33" s="24">
        <v>5180.01</v>
      </c>
    </row>
    <row r="34" spans="1:14" ht="11.25">
      <c r="A34" s="19" t="s">
        <v>1766</v>
      </c>
      <c r="B34" s="21" t="s">
        <v>1817</v>
      </c>
      <c r="C34" s="21" t="s">
        <v>1818</v>
      </c>
      <c r="D34" s="22">
        <v>44120.4</v>
      </c>
      <c r="E34" s="22">
        <v>15274.05</v>
      </c>
      <c r="F34" s="22">
        <v>0</v>
      </c>
      <c r="G34" s="22">
        <v>753.2</v>
      </c>
      <c r="H34" s="22"/>
      <c r="I34" s="22">
        <v>752.72</v>
      </c>
      <c r="J34" s="23">
        <f t="shared" si="0"/>
        <v>99.93627190653213</v>
      </c>
      <c r="K34" s="22"/>
      <c r="L34" s="22"/>
      <c r="M34" s="22">
        <v>0</v>
      </c>
      <c r="N34" s="24">
        <v>28093.15</v>
      </c>
    </row>
    <row r="35" spans="1:14" ht="11.25">
      <c r="A35" s="19" t="s">
        <v>1766</v>
      </c>
      <c r="B35" s="21" t="s">
        <v>1819</v>
      </c>
      <c r="C35" s="21" t="s">
        <v>1820</v>
      </c>
      <c r="D35" s="22">
        <v>212931</v>
      </c>
      <c r="E35" s="22">
        <v>3843.71</v>
      </c>
      <c r="F35" s="22">
        <v>0</v>
      </c>
      <c r="G35" s="22">
        <v>0</v>
      </c>
      <c r="H35" s="22"/>
      <c r="I35" s="22">
        <v>0</v>
      </c>
      <c r="J35" s="23" t="str">
        <f t="shared" si="0"/>
        <v>***</v>
      </c>
      <c r="K35" s="22"/>
      <c r="L35" s="22"/>
      <c r="M35" s="22">
        <v>0</v>
      </c>
      <c r="N35" s="24">
        <v>209087.29</v>
      </c>
    </row>
    <row r="36" spans="1:14" ht="11.25">
      <c r="A36" s="19" t="s">
        <v>1766</v>
      </c>
      <c r="B36" s="21" t="s">
        <v>1821</v>
      </c>
      <c r="C36" s="21" t="s">
        <v>1822</v>
      </c>
      <c r="D36" s="22">
        <v>18461</v>
      </c>
      <c r="E36" s="22">
        <v>446.85</v>
      </c>
      <c r="F36" s="22">
        <v>0</v>
      </c>
      <c r="G36" s="22">
        <v>0</v>
      </c>
      <c r="H36" s="22"/>
      <c r="I36" s="22">
        <v>0</v>
      </c>
      <c r="J36" s="23" t="str">
        <f t="shared" si="0"/>
        <v>***</v>
      </c>
      <c r="K36" s="22"/>
      <c r="L36" s="22"/>
      <c r="M36" s="22">
        <v>470.77</v>
      </c>
      <c r="N36" s="24">
        <v>17543.39</v>
      </c>
    </row>
    <row r="37" spans="1:14" ht="11.25">
      <c r="A37" s="19" t="s">
        <v>1766</v>
      </c>
      <c r="B37" s="21" t="s">
        <v>1823</v>
      </c>
      <c r="C37" s="21" t="s">
        <v>1824</v>
      </c>
      <c r="D37" s="22">
        <v>8818</v>
      </c>
      <c r="E37" s="22">
        <v>145</v>
      </c>
      <c r="F37" s="22">
        <v>0</v>
      </c>
      <c r="G37" s="22">
        <v>0</v>
      </c>
      <c r="H37" s="22"/>
      <c r="I37" s="22">
        <v>0</v>
      </c>
      <c r="J37" s="23" t="str">
        <f t="shared" si="0"/>
        <v>***</v>
      </c>
      <c r="K37" s="22"/>
      <c r="L37" s="22"/>
      <c r="M37" s="22">
        <v>24.86</v>
      </c>
      <c r="N37" s="24">
        <v>8648.14</v>
      </c>
    </row>
    <row r="38" spans="1:14" ht="11.25">
      <c r="A38" s="19" t="s">
        <v>1766</v>
      </c>
      <c r="B38" s="21" t="s">
        <v>1825</v>
      </c>
      <c r="C38" s="21" t="s">
        <v>1826</v>
      </c>
      <c r="D38" s="22">
        <v>12285</v>
      </c>
      <c r="E38" s="22">
        <v>485</v>
      </c>
      <c r="F38" s="22">
        <v>0</v>
      </c>
      <c r="G38" s="22">
        <v>0</v>
      </c>
      <c r="H38" s="22"/>
      <c r="I38" s="22">
        <v>0</v>
      </c>
      <c r="J38" s="23" t="str">
        <f t="shared" si="0"/>
        <v>***</v>
      </c>
      <c r="K38" s="22"/>
      <c r="L38" s="22"/>
      <c r="M38" s="22">
        <v>0</v>
      </c>
      <c r="N38" s="24">
        <v>11800</v>
      </c>
    </row>
    <row r="39" spans="1:14" ht="11.25">
      <c r="A39" s="19" t="s">
        <v>1766</v>
      </c>
      <c r="B39" s="21" t="s">
        <v>1827</v>
      </c>
      <c r="C39" s="21" t="s">
        <v>1828</v>
      </c>
      <c r="D39" s="22">
        <v>20030.44</v>
      </c>
      <c r="E39" s="22">
        <v>18920.44</v>
      </c>
      <c r="F39" s="22">
        <v>0</v>
      </c>
      <c r="G39" s="22">
        <v>1110</v>
      </c>
      <c r="H39" s="22"/>
      <c r="I39" s="22">
        <v>1109.66</v>
      </c>
      <c r="J39" s="23">
        <f t="shared" si="0"/>
        <v>99.96936936936939</v>
      </c>
      <c r="K39" s="22"/>
      <c r="L39" s="22"/>
      <c r="M39" s="22">
        <v>0</v>
      </c>
      <c r="N39" s="24">
        <v>0</v>
      </c>
    </row>
    <row r="40" spans="1:14" ht="11.25">
      <c r="A40" s="19" t="s">
        <v>1766</v>
      </c>
      <c r="B40" s="21" t="s">
        <v>1829</v>
      </c>
      <c r="C40" s="21" t="s">
        <v>1830</v>
      </c>
      <c r="D40" s="22">
        <v>112395</v>
      </c>
      <c r="E40" s="22">
        <v>25034.89</v>
      </c>
      <c r="F40" s="22">
        <v>10000</v>
      </c>
      <c r="G40" s="22">
        <v>12582</v>
      </c>
      <c r="H40" s="22"/>
      <c r="I40" s="22">
        <v>12486.76</v>
      </c>
      <c r="J40" s="23">
        <f t="shared" si="0"/>
        <v>99.24304562072803</v>
      </c>
      <c r="K40" s="22"/>
      <c r="L40" s="22"/>
      <c r="M40" s="22">
        <v>-553.48</v>
      </c>
      <c r="N40" s="24">
        <v>75331.59</v>
      </c>
    </row>
    <row r="41" spans="1:14" ht="11.25">
      <c r="A41" s="19" t="s">
        <v>1766</v>
      </c>
      <c r="B41" s="21" t="s">
        <v>1831</v>
      </c>
      <c r="C41" s="21" t="s">
        <v>1832</v>
      </c>
      <c r="D41" s="22">
        <v>335800</v>
      </c>
      <c r="E41" s="22">
        <v>123.76</v>
      </c>
      <c r="F41" s="22">
        <v>0</v>
      </c>
      <c r="G41" s="22">
        <v>0</v>
      </c>
      <c r="H41" s="22"/>
      <c r="I41" s="22">
        <v>0</v>
      </c>
      <c r="J41" s="23" t="str">
        <f t="shared" si="0"/>
        <v>***</v>
      </c>
      <c r="K41" s="22"/>
      <c r="L41" s="22"/>
      <c r="M41" s="22">
        <v>0</v>
      </c>
      <c r="N41" s="24">
        <v>335676.24</v>
      </c>
    </row>
    <row r="42" spans="1:14" ht="11.25">
      <c r="A42" s="19" t="s">
        <v>1766</v>
      </c>
      <c r="B42" s="21" t="s">
        <v>1833</v>
      </c>
      <c r="C42" s="21" t="s">
        <v>1834</v>
      </c>
      <c r="D42" s="22">
        <v>43180</v>
      </c>
      <c r="E42" s="22">
        <v>37778.32</v>
      </c>
      <c r="F42" s="22">
        <v>0</v>
      </c>
      <c r="G42" s="22">
        <v>0</v>
      </c>
      <c r="H42" s="22"/>
      <c r="I42" s="22">
        <v>0</v>
      </c>
      <c r="J42" s="23" t="str">
        <f t="shared" si="0"/>
        <v>***</v>
      </c>
      <c r="K42" s="22"/>
      <c r="L42" s="22"/>
      <c r="M42" s="22">
        <v>0</v>
      </c>
      <c r="N42" s="24">
        <v>5401.68</v>
      </c>
    </row>
    <row r="43" spans="1:14" ht="11.25">
      <c r="A43" s="19" t="s">
        <v>1766</v>
      </c>
      <c r="B43" s="21" t="s">
        <v>1835</v>
      </c>
      <c r="C43" s="21" t="s">
        <v>1836</v>
      </c>
      <c r="D43" s="22">
        <v>130000</v>
      </c>
      <c r="E43" s="22">
        <v>19718.82</v>
      </c>
      <c r="F43" s="22">
        <v>5000</v>
      </c>
      <c r="G43" s="22">
        <v>5000</v>
      </c>
      <c r="H43" s="22"/>
      <c r="I43" s="22">
        <v>5000</v>
      </c>
      <c r="J43" s="23">
        <f t="shared" si="0"/>
        <v>100</v>
      </c>
      <c r="K43" s="22"/>
      <c r="L43" s="22"/>
      <c r="M43" s="22">
        <v>0</v>
      </c>
      <c r="N43" s="24">
        <v>105281.18</v>
      </c>
    </row>
    <row r="44" spans="1:14" ht="11.25">
      <c r="A44" s="19" t="s">
        <v>1766</v>
      </c>
      <c r="B44" s="21" t="s">
        <v>1837</v>
      </c>
      <c r="C44" s="21" t="s">
        <v>1838</v>
      </c>
      <c r="D44" s="22">
        <v>837008.48</v>
      </c>
      <c r="E44" s="22">
        <v>836069.48</v>
      </c>
      <c r="F44" s="22">
        <v>0</v>
      </c>
      <c r="G44" s="22">
        <v>6</v>
      </c>
      <c r="H44" s="22"/>
      <c r="I44" s="22">
        <v>5.95</v>
      </c>
      <c r="J44" s="23">
        <f t="shared" si="0"/>
        <v>99.16666666666667</v>
      </c>
      <c r="K44" s="22"/>
      <c r="L44" s="22"/>
      <c r="M44" s="22">
        <v>0</v>
      </c>
      <c r="N44" s="24">
        <v>933</v>
      </c>
    </row>
    <row r="45" spans="1:14" ht="11.25">
      <c r="A45" s="19" t="s">
        <v>1766</v>
      </c>
      <c r="B45" s="21" t="s">
        <v>1839</v>
      </c>
      <c r="C45" s="21" t="s">
        <v>1840</v>
      </c>
      <c r="D45" s="22">
        <v>3079</v>
      </c>
      <c r="E45" s="22">
        <v>2028.72</v>
      </c>
      <c r="F45" s="22">
        <v>0</v>
      </c>
      <c r="G45" s="22">
        <v>0</v>
      </c>
      <c r="H45" s="22"/>
      <c r="I45" s="22">
        <v>0</v>
      </c>
      <c r="J45" s="23" t="str">
        <f t="shared" si="0"/>
        <v>***</v>
      </c>
      <c r="K45" s="22"/>
      <c r="L45" s="22"/>
      <c r="M45" s="22">
        <v>0</v>
      </c>
      <c r="N45" s="24">
        <v>1050.28</v>
      </c>
    </row>
    <row r="46" spans="1:14" ht="11.25">
      <c r="A46" s="19" t="s">
        <v>1766</v>
      </c>
      <c r="B46" s="21" t="s">
        <v>1841</v>
      </c>
      <c r="C46" s="21" t="s">
        <v>1842</v>
      </c>
      <c r="D46" s="22">
        <v>88791.94</v>
      </c>
      <c r="E46" s="22">
        <v>21791.94</v>
      </c>
      <c r="F46" s="22">
        <v>33895</v>
      </c>
      <c r="G46" s="22">
        <v>67000</v>
      </c>
      <c r="H46" s="22"/>
      <c r="I46" s="22">
        <v>59407.08</v>
      </c>
      <c r="J46" s="23">
        <f t="shared" si="0"/>
        <v>88.66728358208955</v>
      </c>
      <c r="K46" s="22"/>
      <c r="L46" s="22"/>
      <c r="M46" s="22">
        <v>0</v>
      </c>
      <c r="N46" s="24">
        <v>0</v>
      </c>
    </row>
    <row r="47" spans="1:14" ht="11.25">
      <c r="A47" s="19" t="s">
        <v>1766</v>
      </c>
      <c r="B47" s="21" t="s">
        <v>1843</v>
      </c>
      <c r="C47" s="21" t="s">
        <v>1844</v>
      </c>
      <c r="D47" s="22">
        <v>1500000</v>
      </c>
      <c r="E47" s="22">
        <v>12811.28</v>
      </c>
      <c r="F47" s="22">
        <v>2000</v>
      </c>
      <c r="G47" s="22">
        <v>10191.4</v>
      </c>
      <c r="H47" s="22"/>
      <c r="I47" s="22">
        <v>10191.4</v>
      </c>
      <c r="J47" s="23">
        <f t="shared" si="0"/>
        <v>100</v>
      </c>
      <c r="K47" s="22"/>
      <c r="L47" s="22"/>
      <c r="M47" s="22">
        <v>0</v>
      </c>
      <c r="N47" s="24">
        <v>1476997.32</v>
      </c>
    </row>
    <row r="48" spans="1:14" ht="11.25">
      <c r="A48" s="19" t="s">
        <v>1766</v>
      </c>
      <c r="B48" s="21" t="s">
        <v>1845</v>
      </c>
      <c r="C48" s="21" t="s">
        <v>1846</v>
      </c>
      <c r="D48" s="22">
        <v>199377</v>
      </c>
      <c r="E48" s="22">
        <v>122572.26</v>
      </c>
      <c r="F48" s="22">
        <v>68000</v>
      </c>
      <c r="G48" s="22">
        <v>58200</v>
      </c>
      <c r="H48" s="22"/>
      <c r="I48" s="22">
        <v>58199.99</v>
      </c>
      <c r="J48" s="23">
        <f t="shared" si="0"/>
        <v>99.99998281786941</v>
      </c>
      <c r="K48" s="22"/>
      <c r="L48" s="22"/>
      <c r="M48" s="22">
        <v>-10552.42</v>
      </c>
      <c r="N48" s="24">
        <v>29157.16</v>
      </c>
    </row>
    <row r="49" spans="1:14" ht="11.25">
      <c r="A49" s="19" t="s">
        <v>1766</v>
      </c>
      <c r="B49" s="21" t="s">
        <v>1847</v>
      </c>
      <c r="C49" s="21" t="s">
        <v>1848</v>
      </c>
      <c r="D49" s="22">
        <v>6827</v>
      </c>
      <c r="E49" s="22">
        <v>0</v>
      </c>
      <c r="F49" s="22">
        <v>0</v>
      </c>
      <c r="G49" s="22">
        <v>0</v>
      </c>
      <c r="H49" s="22"/>
      <c r="I49" s="22">
        <v>0</v>
      </c>
      <c r="J49" s="23" t="str">
        <f t="shared" si="0"/>
        <v>***</v>
      </c>
      <c r="K49" s="22"/>
      <c r="L49" s="22"/>
      <c r="M49" s="22">
        <v>0</v>
      </c>
      <c r="N49" s="24">
        <v>6827</v>
      </c>
    </row>
    <row r="50" spans="1:14" ht="11.25">
      <c r="A50" s="19" t="s">
        <v>1766</v>
      </c>
      <c r="B50" s="21" t="s">
        <v>1849</v>
      </c>
      <c r="C50" s="21" t="s">
        <v>1850</v>
      </c>
      <c r="D50" s="22">
        <v>15000</v>
      </c>
      <c r="E50" s="22">
        <v>1301.21</v>
      </c>
      <c r="F50" s="22">
        <v>0</v>
      </c>
      <c r="G50" s="22">
        <v>0</v>
      </c>
      <c r="H50" s="22"/>
      <c r="I50" s="22">
        <v>0</v>
      </c>
      <c r="J50" s="23" t="str">
        <f t="shared" si="0"/>
        <v>***</v>
      </c>
      <c r="K50" s="22"/>
      <c r="L50" s="22"/>
      <c r="M50" s="22">
        <v>0</v>
      </c>
      <c r="N50" s="24">
        <v>13698.79</v>
      </c>
    </row>
    <row r="51" spans="1:14" ht="11.25">
      <c r="A51" s="19" t="s">
        <v>1766</v>
      </c>
      <c r="B51" s="21" t="s">
        <v>1851</v>
      </c>
      <c r="C51" s="21" t="s">
        <v>1852</v>
      </c>
      <c r="D51" s="22">
        <v>800000</v>
      </c>
      <c r="E51" s="22">
        <v>4013.26</v>
      </c>
      <c r="F51" s="22">
        <v>0</v>
      </c>
      <c r="G51" s="22">
        <v>0</v>
      </c>
      <c r="H51" s="22"/>
      <c r="I51" s="22">
        <v>0</v>
      </c>
      <c r="J51" s="23" t="str">
        <f t="shared" si="0"/>
        <v>***</v>
      </c>
      <c r="K51" s="22"/>
      <c r="L51" s="22"/>
      <c r="M51" s="22">
        <v>0</v>
      </c>
      <c r="N51" s="24">
        <v>795986.74</v>
      </c>
    </row>
    <row r="52" spans="1:14" ht="11.25">
      <c r="A52" s="19" t="s">
        <v>1766</v>
      </c>
      <c r="B52" s="21" t="s">
        <v>1853</v>
      </c>
      <c r="C52" s="21" t="s">
        <v>1854</v>
      </c>
      <c r="D52" s="22">
        <v>270000</v>
      </c>
      <c r="E52" s="22">
        <v>8257.14</v>
      </c>
      <c r="F52" s="22">
        <v>0</v>
      </c>
      <c r="G52" s="22">
        <v>0</v>
      </c>
      <c r="H52" s="22"/>
      <c r="I52" s="22">
        <v>0</v>
      </c>
      <c r="J52" s="23" t="str">
        <f t="shared" si="0"/>
        <v>***</v>
      </c>
      <c r="K52" s="22"/>
      <c r="L52" s="22"/>
      <c r="M52" s="22">
        <v>0</v>
      </c>
      <c r="N52" s="24">
        <v>261742.87</v>
      </c>
    </row>
    <row r="53" spans="1:14" ht="11.25">
      <c r="A53" s="19" t="s">
        <v>1766</v>
      </c>
      <c r="B53" s="21" t="s">
        <v>1855</v>
      </c>
      <c r="C53" s="21" t="s">
        <v>1856</v>
      </c>
      <c r="D53" s="22">
        <v>35249.73</v>
      </c>
      <c r="E53" s="22">
        <v>13699.73</v>
      </c>
      <c r="F53" s="22">
        <v>22000</v>
      </c>
      <c r="G53" s="22">
        <v>629.7</v>
      </c>
      <c r="H53" s="22"/>
      <c r="I53" s="22">
        <v>44.03</v>
      </c>
      <c r="J53" s="23">
        <f t="shared" si="0"/>
        <v>6.99221851675401</v>
      </c>
      <c r="K53" s="22"/>
      <c r="L53" s="22"/>
      <c r="M53" s="22">
        <v>-13699.73</v>
      </c>
      <c r="N53" s="24">
        <v>34620.03</v>
      </c>
    </row>
    <row r="54" spans="1:14" ht="11.25">
      <c r="A54" s="19" t="s">
        <v>1766</v>
      </c>
      <c r="B54" s="21" t="s">
        <v>1857</v>
      </c>
      <c r="C54" s="21" t="s">
        <v>1858</v>
      </c>
      <c r="D54" s="22">
        <v>230090</v>
      </c>
      <c r="E54" s="22">
        <v>73443.85</v>
      </c>
      <c r="F54" s="22">
        <v>100000</v>
      </c>
      <c r="G54" s="22">
        <v>131000</v>
      </c>
      <c r="H54" s="22"/>
      <c r="I54" s="22">
        <v>131000</v>
      </c>
      <c r="J54" s="23">
        <f t="shared" si="0"/>
        <v>100</v>
      </c>
      <c r="K54" s="22"/>
      <c r="L54" s="22"/>
      <c r="M54" s="22">
        <v>0</v>
      </c>
      <c r="N54" s="24">
        <v>25646.16</v>
      </c>
    </row>
    <row r="55" spans="1:14" ht="11.25">
      <c r="A55" s="19" t="s">
        <v>1766</v>
      </c>
      <c r="B55" s="21" t="s">
        <v>1859</v>
      </c>
      <c r="C55" s="21" t="s">
        <v>1860</v>
      </c>
      <c r="D55" s="22">
        <v>171719</v>
      </c>
      <c r="E55" s="22">
        <v>61380.79</v>
      </c>
      <c r="F55" s="22">
        <v>10000</v>
      </c>
      <c r="G55" s="22">
        <v>36129</v>
      </c>
      <c r="H55" s="22"/>
      <c r="I55" s="22">
        <v>34946.65</v>
      </c>
      <c r="J55" s="23">
        <f t="shared" si="0"/>
        <v>96.72742118519749</v>
      </c>
      <c r="K55" s="22"/>
      <c r="L55" s="22"/>
      <c r="M55" s="22">
        <v>0</v>
      </c>
      <c r="N55" s="24">
        <v>74209.21</v>
      </c>
    </row>
    <row r="56" spans="1:14" ht="11.25">
      <c r="A56" s="19" t="s">
        <v>1766</v>
      </c>
      <c r="B56" s="21" t="s">
        <v>1861</v>
      </c>
      <c r="C56" s="21" t="s">
        <v>1862</v>
      </c>
      <c r="D56" s="22">
        <v>29270</v>
      </c>
      <c r="E56" s="22">
        <v>19001.8</v>
      </c>
      <c r="F56" s="22">
        <v>10000</v>
      </c>
      <c r="G56" s="22">
        <v>9719</v>
      </c>
      <c r="H56" s="22"/>
      <c r="I56" s="22">
        <v>9718.32</v>
      </c>
      <c r="J56" s="23">
        <f t="shared" si="0"/>
        <v>99.99300339541105</v>
      </c>
      <c r="K56" s="22"/>
      <c r="L56" s="22"/>
      <c r="M56" s="22">
        <v>0</v>
      </c>
      <c r="N56" s="24">
        <v>549.2</v>
      </c>
    </row>
    <row r="57" spans="1:14" ht="11.25">
      <c r="A57" s="19" t="s">
        <v>1766</v>
      </c>
      <c r="B57" s="21" t="s">
        <v>1863</v>
      </c>
      <c r="C57" s="21" t="s">
        <v>1864</v>
      </c>
      <c r="D57" s="22">
        <v>84654</v>
      </c>
      <c r="E57" s="22">
        <v>57886.41</v>
      </c>
      <c r="F57" s="22">
        <v>20000</v>
      </c>
      <c r="G57" s="22">
        <v>7928.3</v>
      </c>
      <c r="H57" s="22"/>
      <c r="I57" s="22">
        <v>7928.6</v>
      </c>
      <c r="J57" s="23">
        <f t="shared" si="0"/>
        <v>100.00378391332316</v>
      </c>
      <c r="K57" s="22"/>
      <c r="L57" s="22"/>
      <c r="M57" s="22">
        <v>0</v>
      </c>
      <c r="N57" s="24">
        <v>18839.29</v>
      </c>
    </row>
    <row r="58" spans="1:14" ht="11.25">
      <c r="A58" s="19" t="s">
        <v>1766</v>
      </c>
      <c r="B58" s="21" t="s">
        <v>1865</v>
      </c>
      <c r="C58" s="21" t="s">
        <v>1866</v>
      </c>
      <c r="D58" s="22">
        <v>933000</v>
      </c>
      <c r="E58" s="22">
        <v>12666.76</v>
      </c>
      <c r="F58" s="22">
        <v>0</v>
      </c>
      <c r="G58" s="22">
        <v>0</v>
      </c>
      <c r="H58" s="22"/>
      <c r="I58" s="22">
        <v>0</v>
      </c>
      <c r="J58" s="23" t="str">
        <f t="shared" si="0"/>
        <v>***</v>
      </c>
      <c r="K58" s="22"/>
      <c r="L58" s="22"/>
      <c r="M58" s="22">
        <v>0</v>
      </c>
      <c r="N58" s="24">
        <v>920333.24</v>
      </c>
    </row>
    <row r="59" spans="1:14" ht="11.25">
      <c r="A59" s="19" t="s">
        <v>1766</v>
      </c>
      <c r="B59" s="21" t="s">
        <v>1867</v>
      </c>
      <c r="C59" s="21" t="s">
        <v>1868</v>
      </c>
      <c r="D59" s="22">
        <v>42000</v>
      </c>
      <c r="E59" s="22">
        <v>265.51</v>
      </c>
      <c r="F59" s="22">
        <v>2000</v>
      </c>
      <c r="G59" s="22">
        <v>20</v>
      </c>
      <c r="H59" s="22"/>
      <c r="I59" s="22">
        <v>11.25</v>
      </c>
      <c r="J59" s="23">
        <f t="shared" si="0"/>
        <v>56.25</v>
      </c>
      <c r="K59" s="22"/>
      <c r="L59" s="22"/>
      <c r="M59" s="22">
        <v>0</v>
      </c>
      <c r="N59" s="24">
        <v>41714.49</v>
      </c>
    </row>
    <row r="60" spans="1:14" ht="11.25">
      <c r="A60" s="19" t="s">
        <v>1766</v>
      </c>
      <c r="B60" s="21" t="s">
        <v>1869</v>
      </c>
      <c r="C60" s="21" t="s">
        <v>1870</v>
      </c>
      <c r="D60" s="22">
        <v>1312.08</v>
      </c>
      <c r="E60" s="22">
        <v>1076.08</v>
      </c>
      <c r="F60" s="22">
        <v>0</v>
      </c>
      <c r="G60" s="22">
        <v>236</v>
      </c>
      <c r="H60" s="22"/>
      <c r="I60" s="22">
        <v>235.56</v>
      </c>
      <c r="J60" s="23">
        <f t="shared" si="0"/>
        <v>99.8135593220339</v>
      </c>
      <c r="K60" s="22"/>
      <c r="L60" s="22"/>
      <c r="M60" s="22">
        <v>0</v>
      </c>
      <c r="N60" s="24">
        <v>0</v>
      </c>
    </row>
    <row r="61" spans="1:14" ht="11.25">
      <c r="A61" s="19" t="s">
        <v>1766</v>
      </c>
      <c r="B61" s="21" t="s">
        <v>1871</v>
      </c>
      <c r="C61" s="21" t="s">
        <v>1872</v>
      </c>
      <c r="D61" s="22">
        <v>4138.43</v>
      </c>
      <c r="E61" s="22">
        <v>1761.03</v>
      </c>
      <c r="F61" s="22">
        <v>0</v>
      </c>
      <c r="G61" s="22">
        <v>2377.4</v>
      </c>
      <c r="H61" s="22"/>
      <c r="I61" s="22">
        <v>2377.39</v>
      </c>
      <c r="J61" s="23">
        <f t="shared" si="0"/>
        <v>99.99957937242365</v>
      </c>
      <c r="K61" s="22"/>
      <c r="L61" s="22"/>
      <c r="M61" s="22">
        <v>0</v>
      </c>
      <c r="N61" s="24">
        <v>0</v>
      </c>
    </row>
    <row r="62" spans="1:14" ht="11.25">
      <c r="A62" s="19" t="s">
        <v>1766</v>
      </c>
      <c r="B62" s="21" t="s">
        <v>1873</v>
      </c>
      <c r="C62" s="21" t="s">
        <v>1874</v>
      </c>
      <c r="D62" s="22">
        <v>57326.9</v>
      </c>
      <c r="E62" s="22">
        <v>29230.1</v>
      </c>
      <c r="F62" s="22">
        <v>0</v>
      </c>
      <c r="G62" s="22">
        <v>22723.7</v>
      </c>
      <c r="H62" s="22"/>
      <c r="I62" s="22">
        <v>22681.74</v>
      </c>
      <c r="J62" s="23">
        <f t="shared" si="0"/>
        <v>99.81534697254408</v>
      </c>
      <c r="K62" s="22"/>
      <c r="L62" s="22"/>
      <c r="M62" s="22">
        <v>0</v>
      </c>
      <c r="N62" s="24">
        <v>5373.1</v>
      </c>
    </row>
    <row r="63" spans="1:14" ht="11.25">
      <c r="A63" s="19" t="s">
        <v>1766</v>
      </c>
      <c r="B63" s="21" t="s">
        <v>1875</v>
      </c>
      <c r="C63" s="21" t="s">
        <v>1876</v>
      </c>
      <c r="D63" s="22">
        <v>32136.2</v>
      </c>
      <c r="E63" s="22">
        <v>136.26</v>
      </c>
      <c r="F63" s="22">
        <v>9000</v>
      </c>
      <c r="G63" s="22">
        <v>32000</v>
      </c>
      <c r="H63" s="22"/>
      <c r="I63" s="22">
        <v>31833.84</v>
      </c>
      <c r="J63" s="23">
        <f t="shared" si="0"/>
        <v>99.48075</v>
      </c>
      <c r="K63" s="22"/>
      <c r="L63" s="22"/>
      <c r="M63" s="22">
        <v>385.76</v>
      </c>
      <c r="N63" s="24">
        <v>-385.81</v>
      </c>
    </row>
    <row r="64" spans="1:14" ht="11.25">
      <c r="A64" s="19" t="s">
        <v>1766</v>
      </c>
      <c r="B64" s="21" t="s">
        <v>1877</v>
      </c>
      <c r="C64" s="21" t="s">
        <v>1878</v>
      </c>
      <c r="D64" s="22">
        <v>19179</v>
      </c>
      <c r="E64" s="22">
        <v>219.7</v>
      </c>
      <c r="F64" s="22">
        <v>0</v>
      </c>
      <c r="G64" s="22">
        <v>0</v>
      </c>
      <c r="H64" s="22"/>
      <c r="I64" s="22">
        <v>0</v>
      </c>
      <c r="J64" s="23" t="str">
        <f t="shared" si="0"/>
        <v>***</v>
      </c>
      <c r="K64" s="22"/>
      <c r="L64" s="22"/>
      <c r="M64" s="22">
        <v>0</v>
      </c>
      <c r="N64" s="24">
        <v>18959.3</v>
      </c>
    </row>
    <row r="65" spans="1:14" ht="11.25">
      <c r="A65" s="19" t="s">
        <v>1766</v>
      </c>
      <c r="B65" s="21" t="s">
        <v>1879</v>
      </c>
      <c r="C65" s="21" t="s">
        <v>1880</v>
      </c>
      <c r="D65" s="22">
        <v>140000</v>
      </c>
      <c r="E65" s="22">
        <v>590.63</v>
      </c>
      <c r="F65" s="22">
        <v>0</v>
      </c>
      <c r="G65" s="22">
        <v>0</v>
      </c>
      <c r="H65" s="22"/>
      <c r="I65" s="22">
        <v>0</v>
      </c>
      <c r="J65" s="23" t="str">
        <f t="shared" si="0"/>
        <v>***</v>
      </c>
      <c r="K65" s="22"/>
      <c r="L65" s="22"/>
      <c r="M65" s="22">
        <v>0</v>
      </c>
      <c r="N65" s="24">
        <v>139409.38</v>
      </c>
    </row>
    <row r="66" spans="1:14" ht="11.25">
      <c r="A66" s="19" t="s">
        <v>1766</v>
      </c>
      <c r="B66" s="21" t="s">
        <v>1881</v>
      </c>
      <c r="C66" s="21" t="s">
        <v>1882</v>
      </c>
      <c r="D66" s="22">
        <v>19400</v>
      </c>
      <c r="E66" s="22">
        <v>292.23</v>
      </c>
      <c r="F66" s="22">
        <v>0</v>
      </c>
      <c r="G66" s="22">
        <v>0</v>
      </c>
      <c r="H66" s="22"/>
      <c r="I66" s="22">
        <v>0</v>
      </c>
      <c r="J66" s="23" t="str">
        <f t="shared" si="0"/>
        <v>***</v>
      </c>
      <c r="K66" s="22"/>
      <c r="L66" s="22"/>
      <c r="M66" s="22">
        <v>0</v>
      </c>
      <c r="N66" s="24">
        <v>19107.77</v>
      </c>
    </row>
    <row r="67" spans="1:14" ht="11.25">
      <c r="A67" s="19" t="s">
        <v>1766</v>
      </c>
      <c r="B67" s="21" t="s">
        <v>1883</v>
      </c>
      <c r="C67" s="21" t="s">
        <v>1884</v>
      </c>
      <c r="D67" s="22">
        <v>6051</v>
      </c>
      <c r="E67" s="22">
        <v>60.61</v>
      </c>
      <c r="F67" s="22">
        <v>0</v>
      </c>
      <c r="G67" s="22">
        <v>0</v>
      </c>
      <c r="H67" s="22"/>
      <c r="I67" s="22">
        <v>0</v>
      </c>
      <c r="J67" s="23" t="str">
        <f t="shared" si="0"/>
        <v>***</v>
      </c>
      <c r="K67" s="22"/>
      <c r="L67" s="22"/>
      <c r="M67" s="22">
        <v>0</v>
      </c>
      <c r="N67" s="24">
        <v>5990.39</v>
      </c>
    </row>
    <row r="68" spans="1:14" ht="11.25">
      <c r="A68" s="19" t="s">
        <v>1766</v>
      </c>
      <c r="B68" s="21" t="s">
        <v>1885</v>
      </c>
      <c r="C68" s="21" t="s">
        <v>1886</v>
      </c>
      <c r="D68" s="22">
        <v>58000</v>
      </c>
      <c r="E68" s="22">
        <v>2341</v>
      </c>
      <c r="F68" s="22">
        <v>0</v>
      </c>
      <c r="G68" s="22">
        <v>0</v>
      </c>
      <c r="H68" s="22"/>
      <c r="I68" s="22">
        <v>0</v>
      </c>
      <c r="J68" s="23" t="str">
        <f t="shared" si="0"/>
        <v>***</v>
      </c>
      <c r="K68" s="22"/>
      <c r="L68" s="22"/>
      <c r="M68" s="22">
        <v>0</v>
      </c>
      <c r="N68" s="24">
        <v>55659</v>
      </c>
    </row>
    <row r="69" spans="1:14" ht="11.25">
      <c r="A69" s="19" t="s">
        <v>1766</v>
      </c>
      <c r="B69" s="21" t="s">
        <v>1887</v>
      </c>
      <c r="C69" s="21" t="s">
        <v>1888</v>
      </c>
      <c r="D69" s="22">
        <v>18802</v>
      </c>
      <c r="E69" s="22">
        <v>1836.75</v>
      </c>
      <c r="F69" s="22">
        <v>0</v>
      </c>
      <c r="G69" s="22">
        <v>0</v>
      </c>
      <c r="H69" s="22"/>
      <c r="I69" s="22">
        <v>0</v>
      </c>
      <c r="J69" s="23" t="str">
        <f t="shared" si="0"/>
        <v>***</v>
      </c>
      <c r="K69" s="22"/>
      <c r="L69" s="22"/>
      <c r="M69" s="22">
        <v>0</v>
      </c>
      <c r="N69" s="24">
        <v>16965.25</v>
      </c>
    </row>
    <row r="70" spans="1:14" ht="11.25">
      <c r="A70" s="19" t="s">
        <v>1766</v>
      </c>
      <c r="B70" s="21" t="s">
        <v>1889</v>
      </c>
      <c r="C70" s="21" t="s">
        <v>1890</v>
      </c>
      <c r="D70" s="22">
        <v>24343</v>
      </c>
      <c r="E70" s="22">
        <v>868.7</v>
      </c>
      <c r="F70" s="22">
        <v>0</v>
      </c>
      <c r="G70" s="22">
        <v>0</v>
      </c>
      <c r="H70" s="22"/>
      <c r="I70" s="22">
        <v>0</v>
      </c>
      <c r="J70" s="23" t="str">
        <f t="shared" si="0"/>
        <v>***</v>
      </c>
      <c r="K70" s="22"/>
      <c r="L70" s="22"/>
      <c r="M70" s="22">
        <v>0</v>
      </c>
      <c r="N70" s="24">
        <v>23474.3</v>
      </c>
    </row>
    <row r="71" spans="1:14" ht="11.25">
      <c r="A71" s="19" t="s">
        <v>1766</v>
      </c>
      <c r="B71" s="21" t="s">
        <v>1891</v>
      </c>
      <c r="C71" s="21" t="s">
        <v>0</v>
      </c>
      <c r="D71" s="22">
        <v>1867</v>
      </c>
      <c r="E71" s="22">
        <v>366.04</v>
      </c>
      <c r="F71" s="22">
        <v>0</v>
      </c>
      <c r="G71" s="22">
        <v>0</v>
      </c>
      <c r="H71" s="22"/>
      <c r="I71" s="22">
        <v>0</v>
      </c>
      <c r="J71" s="23" t="str">
        <f t="shared" si="0"/>
        <v>***</v>
      </c>
      <c r="K71" s="22"/>
      <c r="L71" s="22"/>
      <c r="M71" s="22">
        <v>0</v>
      </c>
      <c r="N71" s="24">
        <v>1500.96</v>
      </c>
    </row>
    <row r="72" spans="1:14" ht="11.25">
      <c r="A72" s="19" t="s">
        <v>1766</v>
      </c>
      <c r="B72" s="21" t="s">
        <v>1</v>
      </c>
      <c r="C72" s="21" t="s">
        <v>2</v>
      </c>
      <c r="D72" s="22">
        <v>124350</v>
      </c>
      <c r="E72" s="22">
        <v>35572.84</v>
      </c>
      <c r="F72" s="22">
        <v>0</v>
      </c>
      <c r="G72" s="22">
        <v>58513</v>
      </c>
      <c r="H72" s="22"/>
      <c r="I72" s="22">
        <v>58513</v>
      </c>
      <c r="J72" s="23">
        <f t="shared" si="0"/>
        <v>100</v>
      </c>
      <c r="K72" s="22"/>
      <c r="L72" s="22"/>
      <c r="M72" s="22">
        <v>0</v>
      </c>
      <c r="N72" s="24">
        <v>30264.16</v>
      </c>
    </row>
    <row r="73" spans="1:14" ht="11.25">
      <c r="A73" s="19" t="s">
        <v>1766</v>
      </c>
      <c r="B73" s="21" t="s">
        <v>3</v>
      </c>
      <c r="C73" s="21" t="s">
        <v>4</v>
      </c>
      <c r="D73" s="22">
        <v>45286</v>
      </c>
      <c r="E73" s="22">
        <v>29999.99</v>
      </c>
      <c r="F73" s="22">
        <v>0</v>
      </c>
      <c r="G73" s="22">
        <v>15286</v>
      </c>
      <c r="H73" s="22"/>
      <c r="I73" s="22">
        <v>0</v>
      </c>
      <c r="J73" s="23">
        <f aca="true" t="shared" si="1" ref="J73:J136">IF(G73=0,"***",100*I73/G73)</f>
        <v>0</v>
      </c>
      <c r="K73" s="22"/>
      <c r="L73" s="22"/>
      <c r="M73" s="22">
        <v>0</v>
      </c>
      <c r="N73" s="24">
        <v>0.01</v>
      </c>
    </row>
    <row r="74" spans="1:14" ht="11.25">
      <c r="A74" s="19" t="s">
        <v>1766</v>
      </c>
      <c r="B74" s="21" t="s">
        <v>5</v>
      </c>
      <c r="C74" s="21" t="s">
        <v>6</v>
      </c>
      <c r="D74" s="22">
        <v>10986.48</v>
      </c>
      <c r="E74" s="22">
        <v>9887.48</v>
      </c>
      <c r="F74" s="22">
        <v>0</v>
      </c>
      <c r="G74" s="22">
        <v>1099</v>
      </c>
      <c r="H74" s="22"/>
      <c r="I74" s="22">
        <v>1098.61</v>
      </c>
      <c r="J74" s="23">
        <f t="shared" si="1"/>
        <v>99.96451319381255</v>
      </c>
      <c r="K74" s="22"/>
      <c r="L74" s="22"/>
      <c r="M74" s="22">
        <v>0</v>
      </c>
      <c r="N74" s="24">
        <v>0</v>
      </c>
    </row>
    <row r="75" spans="1:14" ht="11.25">
      <c r="A75" s="19" t="s">
        <v>1766</v>
      </c>
      <c r="B75" s="21" t="s">
        <v>7</v>
      </c>
      <c r="C75" s="21" t="s">
        <v>8</v>
      </c>
      <c r="D75" s="22">
        <v>29893.1</v>
      </c>
      <c r="E75" s="22">
        <v>26929.1</v>
      </c>
      <c r="F75" s="22">
        <v>0</v>
      </c>
      <c r="G75" s="22">
        <v>2964</v>
      </c>
      <c r="H75" s="22"/>
      <c r="I75" s="22">
        <v>2963.06</v>
      </c>
      <c r="J75" s="23">
        <f t="shared" si="1"/>
        <v>99.96828609986505</v>
      </c>
      <c r="K75" s="22"/>
      <c r="L75" s="22"/>
      <c r="M75" s="22">
        <v>0</v>
      </c>
      <c r="N75" s="24">
        <v>0</v>
      </c>
    </row>
    <row r="76" spans="1:14" ht="11.25">
      <c r="A76" s="19" t="s">
        <v>1766</v>
      </c>
      <c r="B76" s="21" t="s">
        <v>9</v>
      </c>
      <c r="C76" s="21" t="s">
        <v>10</v>
      </c>
      <c r="D76" s="22">
        <v>34747</v>
      </c>
      <c r="E76" s="22">
        <v>31272.03</v>
      </c>
      <c r="F76" s="22">
        <v>0</v>
      </c>
      <c r="G76" s="22">
        <v>3475</v>
      </c>
      <c r="H76" s="22"/>
      <c r="I76" s="22">
        <v>3474.67</v>
      </c>
      <c r="J76" s="23">
        <f t="shared" si="1"/>
        <v>99.9905035971223</v>
      </c>
      <c r="K76" s="22"/>
      <c r="L76" s="22"/>
      <c r="M76" s="22">
        <v>0</v>
      </c>
      <c r="N76" s="24">
        <v>-0.03</v>
      </c>
    </row>
    <row r="77" spans="1:14" ht="11.25">
      <c r="A77" s="19" t="s">
        <v>1766</v>
      </c>
      <c r="B77" s="21" t="s">
        <v>11</v>
      </c>
      <c r="C77" s="21" t="s">
        <v>12</v>
      </c>
      <c r="D77" s="22">
        <v>100000</v>
      </c>
      <c r="E77" s="22">
        <v>0</v>
      </c>
      <c r="F77" s="22">
        <v>2000</v>
      </c>
      <c r="G77" s="22">
        <v>300</v>
      </c>
      <c r="H77" s="22"/>
      <c r="I77" s="22">
        <v>253.83</v>
      </c>
      <c r="J77" s="23">
        <f t="shared" si="1"/>
        <v>84.61</v>
      </c>
      <c r="K77" s="22"/>
      <c r="L77" s="22"/>
      <c r="M77" s="22">
        <v>0</v>
      </c>
      <c r="N77" s="24">
        <v>99700</v>
      </c>
    </row>
    <row r="78" spans="1:14" ht="11.25">
      <c r="A78" s="19" t="s">
        <v>1766</v>
      </c>
      <c r="B78" s="21" t="s">
        <v>13</v>
      </c>
      <c r="C78" s="21" t="s">
        <v>14</v>
      </c>
      <c r="D78" s="22">
        <v>50000</v>
      </c>
      <c r="E78" s="22">
        <v>0</v>
      </c>
      <c r="F78" s="22">
        <v>10000</v>
      </c>
      <c r="G78" s="22">
        <v>0</v>
      </c>
      <c r="H78" s="22"/>
      <c r="I78" s="22">
        <v>0</v>
      </c>
      <c r="J78" s="23" t="str">
        <f t="shared" si="1"/>
        <v>***</v>
      </c>
      <c r="K78" s="22"/>
      <c r="L78" s="22"/>
      <c r="M78" s="22">
        <v>0</v>
      </c>
      <c r="N78" s="24">
        <v>50000</v>
      </c>
    </row>
    <row r="79" spans="1:14" ht="11.25">
      <c r="A79" s="19" t="s">
        <v>1766</v>
      </c>
      <c r="B79" s="21" t="s">
        <v>15</v>
      </c>
      <c r="C79" s="21" t="s">
        <v>16</v>
      </c>
      <c r="D79" s="22">
        <v>35000</v>
      </c>
      <c r="E79" s="22">
        <v>0</v>
      </c>
      <c r="F79" s="22">
        <v>5000</v>
      </c>
      <c r="G79" s="22">
        <v>0</v>
      </c>
      <c r="H79" s="22"/>
      <c r="I79" s="22">
        <v>0</v>
      </c>
      <c r="J79" s="23" t="str">
        <f t="shared" si="1"/>
        <v>***</v>
      </c>
      <c r="K79" s="22"/>
      <c r="L79" s="22"/>
      <c r="M79" s="22">
        <v>0</v>
      </c>
      <c r="N79" s="24">
        <v>35000</v>
      </c>
    </row>
    <row r="80" spans="1:14" ht="11.25">
      <c r="A80" s="19" t="s">
        <v>1766</v>
      </c>
      <c r="B80" s="21" t="s">
        <v>17</v>
      </c>
      <c r="C80" s="21" t="s">
        <v>18</v>
      </c>
      <c r="D80" s="22">
        <v>37000</v>
      </c>
      <c r="E80" s="22">
        <v>0</v>
      </c>
      <c r="F80" s="22">
        <v>0</v>
      </c>
      <c r="G80" s="22">
        <v>37000</v>
      </c>
      <c r="H80" s="22"/>
      <c r="I80" s="22">
        <v>35164.9</v>
      </c>
      <c r="J80" s="23">
        <f t="shared" si="1"/>
        <v>95.04027027027027</v>
      </c>
      <c r="K80" s="22"/>
      <c r="L80" s="22"/>
      <c r="M80" s="22">
        <v>0</v>
      </c>
      <c r="N80" s="24">
        <v>0</v>
      </c>
    </row>
    <row r="81" spans="1:14" ht="11.25">
      <c r="A81" s="19" t="s">
        <v>1766</v>
      </c>
      <c r="B81" s="21" t="s">
        <v>19</v>
      </c>
      <c r="C81" s="21" t="s">
        <v>20</v>
      </c>
      <c r="D81" s="22">
        <v>4922</v>
      </c>
      <c r="E81" s="22">
        <v>0</v>
      </c>
      <c r="F81" s="22">
        <v>0</v>
      </c>
      <c r="G81" s="22">
        <v>4922</v>
      </c>
      <c r="H81" s="22"/>
      <c r="I81" s="22">
        <v>4921.31</v>
      </c>
      <c r="J81" s="23">
        <f t="shared" si="1"/>
        <v>99.98598130841123</v>
      </c>
      <c r="K81" s="22"/>
      <c r="L81" s="22"/>
      <c r="M81" s="22">
        <v>0</v>
      </c>
      <c r="N81" s="24">
        <v>0</v>
      </c>
    </row>
    <row r="82" spans="1:14" ht="11.25">
      <c r="A82" s="19" t="s">
        <v>1766</v>
      </c>
      <c r="B82" s="21" t="s">
        <v>21</v>
      </c>
      <c r="C82" s="21" t="s">
        <v>22</v>
      </c>
      <c r="D82" s="22">
        <v>48150</v>
      </c>
      <c r="E82" s="22">
        <v>0</v>
      </c>
      <c r="F82" s="22">
        <v>0</v>
      </c>
      <c r="G82" s="22">
        <v>22925</v>
      </c>
      <c r="H82" s="22"/>
      <c r="I82" s="22">
        <v>22805.68</v>
      </c>
      <c r="J82" s="23">
        <f t="shared" si="1"/>
        <v>99.479520174482</v>
      </c>
      <c r="K82" s="22"/>
      <c r="L82" s="22"/>
      <c r="M82" s="22">
        <v>0</v>
      </c>
      <c r="N82" s="24">
        <v>25225</v>
      </c>
    </row>
    <row r="83" spans="1:14" ht="11.25">
      <c r="A83" s="19" t="s">
        <v>1766</v>
      </c>
      <c r="B83" s="21" t="s">
        <v>23</v>
      </c>
      <c r="C83" s="21" t="s">
        <v>24</v>
      </c>
      <c r="D83" s="22">
        <v>98620</v>
      </c>
      <c r="E83" s="22">
        <v>0</v>
      </c>
      <c r="F83" s="22">
        <v>0</v>
      </c>
      <c r="G83" s="22">
        <v>46345</v>
      </c>
      <c r="H83" s="22"/>
      <c r="I83" s="22">
        <v>37145.44</v>
      </c>
      <c r="J83" s="23">
        <f t="shared" si="1"/>
        <v>80.14983277591973</v>
      </c>
      <c r="K83" s="22"/>
      <c r="L83" s="22"/>
      <c r="M83" s="22">
        <v>0</v>
      </c>
      <c r="N83" s="24">
        <v>52275</v>
      </c>
    </row>
    <row r="84" spans="1:14" ht="11.25">
      <c r="A84" s="19" t="s">
        <v>1766</v>
      </c>
      <c r="B84" s="21" t="s">
        <v>25</v>
      </c>
      <c r="C84" s="21" t="s">
        <v>26</v>
      </c>
      <c r="D84" s="22">
        <v>142000</v>
      </c>
      <c r="E84" s="22">
        <v>0</v>
      </c>
      <c r="F84" s="22">
        <v>0</v>
      </c>
      <c r="G84" s="22">
        <v>83229</v>
      </c>
      <c r="H84" s="22"/>
      <c r="I84" s="22">
        <v>83224.59</v>
      </c>
      <c r="J84" s="23">
        <f t="shared" si="1"/>
        <v>99.99470136611038</v>
      </c>
      <c r="K84" s="22"/>
      <c r="L84" s="22"/>
      <c r="M84" s="22">
        <v>0</v>
      </c>
      <c r="N84" s="24">
        <v>58771</v>
      </c>
    </row>
    <row r="85" spans="1:14" ht="11.25">
      <c r="A85" s="19" t="s">
        <v>1766</v>
      </c>
      <c r="B85" s="21" t="s">
        <v>27</v>
      </c>
      <c r="C85" s="21" t="s">
        <v>28</v>
      </c>
      <c r="D85" s="22">
        <v>167500</v>
      </c>
      <c r="E85" s="22">
        <v>0</v>
      </c>
      <c r="F85" s="22">
        <v>0</v>
      </c>
      <c r="G85" s="22">
        <v>2261</v>
      </c>
      <c r="H85" s="22"/>
      <c r="I85" s="22">
        <v>0</v>
      </c>
      <c r="J85" s="23">
        <f t="shared" si="1"/>
        <v>0</v>
      </c>
      <c r="K85" s="22"/>
      <c r="L85" s="22"/>
      <c r="M85" s="22">
        <v>0</v>
      </c>
      <c r="N85" s="24">
        <v>165239</v>
      </c>
    </row>
    <row r="86" spans="1:14" ht="11.25">
      <c r="A86" s="19" t="s">
        <v>1766</v>
      </c>
      <c r="B86" s="21" t="s">
        <v>29</v>
      </c>
      <c r="C86" s="21" t="s">
        <v>30</v>
      </c>
      <c r="D86" s="22">
        <v>2200</v>
      </c>
      <c r="E86" s="22">
        <v>0</v>
      </c>
      <c r="F86" s="22">
        <v>0</v>
      </c>
      <c r="G86" s="22">
        <v>1081</v>
      </c>
      <c r="H86" s="22"/>
      <c r="I86" s="22">
        <v>1081</v>
      </c>
      <c r="J86" s="23">
        <f t="shared" si="1"/>
        <v>100</v>
      </c>
      <c r="K86" s="22"/>
      <c r="L86" s="22"/>
      <c r="M86" s="22">
        <v>0</v>
      </c>
      <c r="N86" s="24">
        <v>1119</v>
      </c>
    </row>
    <row r="87" spans="1:14" ht="11.25">
      <c r="A87" s="19" t="s">
        <v>1766</v>
      </c>
      <c r="B87" s="21" t="s">
        <v>31</v>
      </c>
      <c r="C87" s="21" t="s">
        <v>32</v>
      </c>
      <c r="D87" s="22">
        <v>34700</v>
      </c>
      <c r="E87" s="22">
        <v>0</v>
      </c>
      <c r="F87" s="22">
        <v>0</v>
      </c>
      <c r="G87" s="22">
        <v>30095</v>
      </c>
      <c r="H87" s="22"/>
      <c r="I87" s="22">
        <v>294.54</v>
      </c>
      <c r="J87" s="23">
        <f t="shared" si="1"/>
        <v>0.9787007808606082</v>
      </c>
      <c r="K87" s="22"/>
      <c r="L87" s="22"/>
      <c r="M87" s="22">
        <v>0</v>
      </c>
      <c r="N87" s="24">
        <v>4605</v>
      </c>
    </row>
    <row r="88" spans="1:14" ht="11.25">
      <c r="A88" s="46" t="s">
        <v>33</v>
      </c>
      <c r="B88" s="21"/>
      <c r="C88" s="21"/>
      <c r="D88" s="22"/>
      <c r="E88" s="22"/>
      <c r="F88" s="47">
        <f>SUM(F9:F87)</f>
        <v>524695</v>
      </c>
      <c r="G88" s="47">
        <f>SUM(G9:G87)</f>
        <v>1584463.9999999998</v>
      </c>
      <c r="H88" s="47"/>
      <c r="I88" s="47">
        <f>SUM(I9:I87)</f>
        <v>1370456.07</v>
      </c>
      <c r="J88" s="48">
        <f t="shared" si="1"/>
        <v>86.49335485059933</v>
      </c>
      <c r="K88" s="22"/>
      <c r="L88" s="22"/>
      <c r="M88" s="22"/>
      <c r="N88" s="24"/>
    </row>
    <row r="89" spans="1:14" ht="11.25">
      <c r="A89" s="19" t="s">
        <v>1245</v>
      </c>
      <c r="B89" s="21" t="s">
        <v>34</v>
      </c>
      <c r="C89" s="21" t="s">
        <v>35</v>
      </c>
      <c r="D89" s="22">
        <v>901707</v>
      </c>
      <c r="E89" s="22">
        <v>895295.11</v>
      </c>
      <c r="F89" s="22">
        <v>3305</v>
      </c>
      <c r="G89" s="22">
        <v>866</v>
      </c>
      <c r="H89" s="22"/>
      <c r="I89" s="22">
        <v>865.92</v>
      </c>
      <c r="J89" s="23">
        <f t="shared" si="1"/>
        <v>99.99076212471131</v>
      </c>
      <c r="K89" s="22"/>
      <c r="L89" s="22"/>
      <c r="M89" s="22">
        <v>0</v>
      </c>
      <c r="N89" s="24">
        <v>5545.9</v>
      </c>
    </row>
    <row r="90" spans="1:14" ht="11.25">
      <c r="A90" s="19" t="s">
        <v>1245</v>
      </c>
      <c r="B90" s="21" t="s">
        <v>36</v>
      </c>
      <c r="C90" s="21" t="s">
        <v>37</v>
      </c>
      <c r="D90" s="22">
        <v>68371</v>
      </c>
      <c r="E90" s="22">
        <v>35003.71</v>
      </c>
      <c r="F90" s="22">
        <v>749</v>
      </c>
      <c r="G90" s="22">
        <v>44</v>
      </c>
      <c r="H90" s="22"/>
      <c r="I90" s="22">
        <v>43.85</v>
      </c>
      <c r="J90" s="23">
        <f t="shared" si="1"/>
        <v>99.6590909090909</v>
      </c>
      <c r="K90" s="22"/>
      <c r="L90" s="22"/>
      <c r="M90" s="22">
        <v>0</v>
      </c>
      <c r="N90" s="24">
        <v>33323.29</v>
      </c>
    </row>
    <row r="91" spans="1:14" ht="11.25">
      <c r="A91" s="19" t="s">
        <v>1245</v>
      </c>
      <c r="B91" s="21" t="s">
        <v>38</v>
      </c>
      <c r="C91" s="21" t="s">
        <v>39</v>
      </c>
      <c r="D91" s="22">
        <v>2441828</v>
      </c>
      <c r="E91" s="22">
        <v>527242.96</v>
      </c>
      <c r="F91" s="22">
        <v>44091</v>
      </c>
      <c r="G91" s="22">
        <v>435871</v>
      </c>
      <c r="H91" s="22"/>
      <c r="I91" s="22">
        <v>277722.01</v>
      </c>
      <c r="J91" s="23">
        <f t="shared" si="1"/>
        <v>63.716560633765496</v>
      </c>
      <c r="K91" s="22"/>
      <c r="L91" s="22"/>
      <c r="M91" s="22">
        <v>0</v>
      </c>
      <c r="N91" s="24">
        <v>1478714.04</v>
      </c>
    </row>
    <row r="92" spans="1:14" ht="11.25">
      <c r="A92" s="19" t="s">
        <v>1245</v>
      </c>
      <c r="B92" s="21" t="s">
        <v>40</v>
      </c>
      <c r="C92" s="21" t="s">
        <v>41</v>
      </c>
      <c r="D92" s="22">
        <v>3863559</v>
      </c>
      <c r="E92" s="22">
        <v>248196.52</v>
      </c>
      <c r="F92" s="22">
        <v>545795</v>
      </c>
      <c r="G92" s="22">
        <v>239500</v>
      </c>
      <c r="H92" s="22"/>
      <c r="I92" s="22">
        <v>239500</v>
      </c>
      <c r="J92" s="23">
        <f t="shared" si="1"/>
        <v>100</v>
      </c>
      <c r="K92" s="22"/>
      <c r="L92" s="22"/>
      <c r="M92" s="22">
        <v>0</v>
      </c>
      <c r="N92" s="24">
        <v>3375862.48</v>
      </c>
    </row>
    <row r="93" spans="1:14" ht="11.25">
      <c r="A93" s="19" t="s">
        <v>1245</v>
      </c>
      <c r="B93" s="21" t="s">
        <v>42</v>
      </c>
      <c r="C93" s="21" t="s">
        <v>43</v>
      </c>
      <c r="D93" s="22">
        <v>2725771.55</v>
      </c>
      <c r="E93" s="22">
        <v>2724491.64</v>
      </c>
      <c r="F93" s="22">
        <v>0</v>
      </c>
      <c r="G93" s="22">
        <v>1280</v>
      </c>
      <c r="H93" s="22"/>
      <c r="I93" s="22">
        <v>1279.25</v>
      </c>
      <c r="J93" s="23">
        <f t="shared" si="1"/>
        <v>99.94140625</v>
      </c>
      <c r="K93" s="22"/>
      <c r="L93" s="22"/>
      <c r="M93" s="22">
        <v>0</v>
      </c>
      <c r="N93" s="24">
        <v>-0.1</v>
      </c>
    </row>
    <row r="94" spans="1:14" ht="11.25">
      <c r="A94" s="19" t="s">
        <v>1245</v>
      </c>
      <c r="B94" s="21" t="s">
        <v>44</v>
      </c>
      <c r="C94" s="21" t="s">
        <v>45</v>
      </c>
      <c r="D94" s="22">
        <v>16598597</v>
      </c>
      <c r="E94" s="22">
        <v>542326.97</v>
      </c>
      <c r="F94" s="22">
        <v>200000</v>
      </c>
      <c r="G94" s="22">
        <v>118368</v>
      </c>
      <c r="H94" s="22"/>
      <c r="I94" s="22">
        <v>117767.28</v>
      </c>
      <c r="J94" s="23">
        <f t="shared" si="1"/>
        <v>99.49249797242499</v>
      </c>
      <c r="K94" s="22"/>
      <c r="L94" s="22"/>
      <c r="M94" s="22">
        <v>0</v>
      </c>
      <c r="N94" s="24">
        <v>15937902.03</v>
      </c>
    </row>
    <row r="95" spans="1:14" ht="11.25">
      <c r="A95" s="19" t="s">
        <v>1245</v>
      </c>
      <c r="B95" s="21" t="s">
        <v>46</v>
      </c>
      <c r="C95" s="21" t="s">
        <v>47</v>
      </c>
      <c r="D95" s="22">
        <v>2048595</v>
      </c>
      <c r="E95" s="22">
        <v>19674.43</v>
      </c>
      <c r="F95" s="22">
        <v>7000</v>
      </c>
      <c r="G95" s="22">
        <v>22901</v>
      </c>
      <c r="H95" s="22"/>
      <c r="I95" s="22">
        <v>22901</v>
      </c>
      <c r="J95" s="23">
        <f t="shared" si="1"/>
        <v>100</v>
      </c>
      <c r="K95" s="22"/>
      <c r="L95" s="22"/>
      <c r="M95" s="22">
        <v>0</v>
      </c>
      <c r="N95" s="24">
        <v>2006019.57</v>
      </c>
    </row>
    <row r="96" spans="1:14" ht="11.25">
      <c r="A96" s="19" t="s">
        <v>1245</v>
      </c>
      <c r="B96" s="21" t="s">
        <v>48</v>
      </c>
      <c r="C96" s="21" t="s">
        <v>49</v>
      </c>
      <c r="D96" s="22">
        <v>5200000</v>
      </c>
      <c r="E96" s="22">
        <v>3447.13</v>
      </c>
      <c r="F96" s="22">
        <v>20000</v>
      </c>
      <c r="G96" s="22">
        <v>3420</v>
      </c>
      <c r="H96" s="22"/>
      <c r="I96" s="22">
        <v>3417.14</v>
      </c>
      <c r="J96" s="23">
        <f t="shared" si="1"/>
        <v>99.91637426900584</v>
      </c>
      <c r="K96" s="22"/>
      <c r="L96" s="22"/>
      <c r="M96" s="22">
        <v>0</v>
      </c>
      <c r="N96" s="24">
        <v>5193132.87</v>
      </c>
    </row>
    <row r="97" spans="1:14" ht="11.25">
      <c r="A97" s="19" t="s">
        <v>1245</v>
      </c>
      <c r="B97" s="21" t="s">
        <v>50</v>
      </c>
      <c r="C97" s="21" t="s">
        <v>51</v>
      </c>
      <c r="D97" s="22">
        <v>9000000</v>
      </c>
      <c r="E97" s="22">
        <v>13736.45</v>
      </c>
      <c r="F97" s="22">
        <v>0</v>
      </c>
      <c r="G97" s="22">
        <v>2825</v>
      </c>
      <c r="H97" s="22"/>
      <c r="I97" s="22">
        <v>2825</v>
      </c>
      <c r="J97" s="23">
        <f t="shared" si="1"/>
        <v>100</v>
      </c>
      <c r="K97" s="22"/>
      <c r="L97" s="22"/>
      <c r="M97" s="22">
        <v>0</v>
      </c>
      <c r="N97" s="24">
        <v>8983438.55</v>
      </c>
    </row>
    <row r="98" spans="1:14" ht="11.25">
      <c r="A98" s="19" t="s">
        <v>1245</v>
      </c>
      <c r="B98" s="21" t="s">
        <v>52</v>
      </c>
      <c r="C98" s="21" t="s">
        <v>53</v>
      </c>
      <c r="D98" s="22">
        <v>220000</v>
      </c>
      <c r="E98" s="22">
        <v>1410.76</v>
      </c>
      <c r="F98" s="22">
        <v>2100</v>
      </c>
      <c r="G98" s="22">
        <v>1070</v>
      </c>
      <c r="H98" s="22"/>
      <c r="I98" s="22">
        <v>1065.65</v>
      </c>
      <c r="J98" s="23">
        <f t="shared" si="1"/>
        <v>99.59345794392524</v>
      </c>
      <c r="K98" s="22"/>
      <c r="L98" s="22"/>
      <c r="M98" s="22">
        <v>0</v>
      </c>
      <c r="N98" s="24">
        <v>217519.24</v>
      </c>
    </row>
    <row r="99" spans="1:14" ht="11.25">
      <c r="A99" s="19" t="s">
        <v>1245</v>
      </c>
      <c r="B99" s="21" t="s">
        <v>54</v>
      </c>
      <c r="C99" s="21" t="s">
        <v>55</v>
      </c>
      <c r="D99" s="22">
        <v>150000</v>
      </c>
      <c r="E99" s="22">
        <v>3314.27</v>
      </c>
      <c r="F99" s="22">
        <v>0</v>
      </c>
      <c r="G99" s="22">
        <v>915</v>
      </c>
      <c r="H99" s="22"/>
      <c r="I99" s="22">
        <v>913.56</v>
      </c>
      <c r="J99" s="23">
        <f t="shared" si="1"/>
        <v>99.84262295081967</v>
      </c>
      <c r="K99" s="22"/>
      <c r="L99" s="22"/>
      <c r="M99" s="22">
        <v>0</v>
      </c>
      <c r="N99" s="24">
        <v>145770.73</v>
      </c>
    </row>
    <row r="100" spans="1:14" ht="11.25">
      <c r="A100" s="19" t="s">
        <v>1245</v>
      </c>
      <c r="B100" s="21" t="s">
        <v>56</v>
      </c>
      <c r="C100" s="21" t="s">
        <v>57</v>
      </c>
      <c r="D100" s="22">
        <v>295000</v>
      </c>
      <c r="E100" s="22">
        <v>0</v>
      </c>
      <c r="F100" s="22">
        <v>0</v>
      </c>
      <c r="G100" s="22">
        <v>3840</v>
      </c>
      <c r="H100" s="22"/>
      <c r="I100" s="22">
        <v>3839.39</v>
      </c>
      <c r="J100" s="23">
        <f t="shared" si="1"/>
        <v>99.98411458333334</v>
      </c>
      <c r="K100" s="22"/>
      <c r="L100" s="22"/>
      <c r="M100" s="22">
        <v>0</v>
      </c>
      <c r="N100" s="24">
        <v>291160</v>
      </c>
    </row>
    <row r="101" spans="1:14" ht="11.25">
      <c r="A101" s="19" t="s">
        <v>1245</v>
      </c>
      <c r="B101" s="21" t="s">
        <v>58</v>
      </c>
      <c r="C101" s="21" t="s">
        <v>59</v>
      </c>
      <c r="D101" s="22">
        <v>748171</v>
      </c>
      <c r="E101" s="22">
        <v>37002.14</v>
      </c>
      <c r="F101" s="22">
        <v>126424</v>
      </c>
      <c r="G101" s="22">
        <v>323754</v>
      </c>
      <c r="H101" s="22"/>
      <c r="I101" s="22">
        <v>142744.82</v>
      </c>
      <c r="J101" s="23">
        <f t="shared" si="1"/>
        <v>44.090519344934734</v>
      </c>
      <c r="K101" s="22"/>
      <c r="L101" s="22"/>
      <c r="M101" s="22">
        <v>0</v>
      </c>
      <c r="N101" s="24">
        <v>387414.86</v>
      </c>
    </row>
    <row r="102" spans="1:14" ht="11.25">
      <c r="A102" s="19" t="s">
        <v>1245</v>
      </c>
      <c r="B102" s="21" t="s">
        <v>60</v>
      </c>
      <c r="C102" s="21" t="s">
        <v>61</v>
      </c>
      <c r="D102" s="22">
        <v>158099</v>
      </c>
      <c r="E102" s="22">
        <v>158085.27</v>
      </c>
      <c r="F102" s="22">
        <v>0</v>
      </c>
      <c r="G102" s="22">
        <v>0</v>
      </c>
      <c r="H102" s="22"/>
      <c r="I102" s="22">
        <v>0</v>
      </c>
      <c r="J102" s="23" t="str">
        <f t="shared" si="1"/>
        <v>***</v>
      </c>
      <c r="K102" s="22"/>
      <c r="L102" s="22"/>
      <c r="M102" s="22">
        <v>0</v>
      </c>
      <c r="N102" s="24">
        <v>13.74</v>
      </c>
    </row>
    <row r="103" spans="1:14" ht="11.25">
      <c r="A103" s="19" t="s">
        <v>1245</v>
      </c>
      <c r="B103" s="21" t="s">
        <v>62</v>
      </c>
      <c r="C103" s="21" t="s">
        <v>63</v>
      </c>
      <c r="D103" s="22">
        <v>280000</v>
      </c>
      <c r="E103" s="22">
        <v>1588.65</v>
      </c>
      <c r="F103" s="22">
        <v>0</v>
      </c>
      <c r="G103" s="22">
        <v>1970</v>
      </c>
      <c r="H103" s="22"/>
      <c r="I103" s="22">
        <v>1965.29</v>
      </c>
      <c r="J103" s="23">
        <f t="shared" si="1"/>
        <v>99.76091370558376</v>
      </c>
      <c r="K103" s="22"/>
      <c r="L103" s="22"/>
      <c r="M103" s="22">
        <v>0</v>
      </c>
      <c r="N103" s="24">
        <v>276441.35</v>
      </c>
    </row>
    <row r="104" spans="1:14" ht="11.25">
      <c r="A104" s="19" t="s">
        <v>1245</v>
      </c>
      <c r="B104" s="21" t="s">
        <v>64</v>
      </c>
      <c r="C104" s="21" t="s">
        <v>65</v>
      </c>
      <c r="D104" s="22">
        <v>9700000</v>
      </c>
      <c r="E104" s="22">
        <v>7539.84</v>
      </c>
      <c r="F104" s="22">
        <v>0</v>
      </c>
      <c r="G104" s="22">
        <v>3250</v>
      </c>
      <c r="H104" s="22"/>
      <c r="I104" s="22">
        <v>3223.71</v>
      </c>
      <c r="J104" s="23">
        <f t="shared" si="1"/>
        <v>99.19107692307692</v>
      </c>
      <c r="K104" s="22"/>
      <c r="L104" s="22"/>
      <c r="M104" s="22">
        <v>0</v>
      </c>
      <c r="N104" s="24">
        <v>9689210.16</v>
      </c>
    </row>
    <row r="105" spans="1:14" ht="11.25">
      <c r="A105" s="19" t="s">
        <v>1245</v>
      </c>
      <c r="B105" s="21" t="s">
        <v>66</v>
      </c>
      <c r="C105" s="21" t="s">
        <v>67</v>
      </c>
      <c r="D105" s="22">
        <v>178556</v>
      </c>
      <c r="E105" s="22">
        <v>160000</v>
      </c>
      <c r="F105" s="22">
        <v>40000</v>
      </c>
      <c r="G105" s="22">
        <v>4292</v>
      </c>
      <c r="H105" s="22"/>
      <c r="I105" s="22">
        <v>4292</v>
      </c>
      <c r="J105" s="23">
        <f t="shared" si="1"/>
        <v>100</v>
      </c>
      <c r="K105" s="22"/>
      <c r="L105" s="22"/>
      <c r="M105" s="22">
        <v>0</v>
      </c>
      <c r="N105" s="24">
        <v>14264</v>
      </c>
    </row>
    <row r="106" spans="1:14" ht="11.25">
      <c r="A106" s="19" t="s">
        <v>1245</v>
      </c>
      <c r="B106" s="21" t="s">
        <v>68</v>
      </c>
      <c r="C106" s="21" t="s">
        <v>69</v>
      </c>
      <c r="D106" s="22">
        <v>20220</v>
      </c>
      <c r="E106" s="22">
        <v>0</v>
      </c>
      <c r="F106" s="22">
        <v>0</v>
      </c>
      <c r="G106" s="22">
        <v>220</v>
      </c>
      <c r="H106" s="22"/>
      <c r="I106" s="22">
        <v>0</v>
      </c>
      <c r="J106" s="23">
        <f t="shared" si="1"/>
        <v>0</v>
      </c>
      <c r="K106" s="22"/>
      <c r="L106" s="22"/>
      <c r="M106" s="22">
        <v>0</v>
      </c>
      <c r="N106" s="24">
        <v>20000</v>
      </c>
    </row>
    <row r="107" spans="1:14" ht="11.25">
      <c r="A107" s="19" t="s">
        <v>1245</v>
      </c>
      <c r="B107" s="21" t="s">
        <v>70</v>
      </c>
      <c r="C107" s="21" t="s">
        <v>71</v>
      </c>
      <c r="D107" s="22">
        <v>32160</v>
      </c>
      <c r="E107" s="22">
        <v>0</v>
      </c>
      <c r="F107" s="22">
        <v>0</v>
      </c>
      <c r="G107" s="22">
        <v>0</v>
      </c>
      <c r="H107" s="22"/>
      <c r="I107" s="22">
        <v>0</v>
      </c>
      <c r="J107" s="23" t="str">
        <f t="shared" si="1"/>
        <v>***</v>
      </c>
      <c r="K107" s="22"/>
      <c r="L107" s="22"/>
      <c r="M107" s="22">
        <v>0</v>
      </c>
      <c r="N107" s="24">
        <v>32160</v>
      </c>
    </row>
    <row r="108" spans="1:14" ht="11.25">
      <c r="A108" s="19" t="s">
        <v>1245</v>
      </c>
      <c r="B108" s="21" t="s">
        <v>72</v>
      </c>
      <c r="C108" s="21" t="s">
        <v>73</v>
      </c>
      <c r="D108" s="22">
        <v>17000</v>
      </c>
      <c r="E108" s="22">
        <v>750.3</v>
      </c>
      <c r="F108" s="22">
        <v>0</v>
      </c>
      <c r="G108" s="22">
        <v>420</v>
      </c>
      <c r="H108" s="22"/>
      <c r="I108" s="22">
        <v>418.29</v>
      </c>
      <c r="J108" s="23">
        <f t="shared" si="1"/>
        <v>99.59285714285714</v>
      </c>
      <c r="K108" s="22"/>
      <c r="L108" s="22"/>
      <c r="M108" s="22">
        <v>0</v>
      </c>
      <c r="N108" s="24">
        <v>15829.71</v>
      </c>
    </row>
    <row r="109" spans="1:14" ht="11.25">
      <c r="A109" s="19" t="s">
        <v>1245</v>
      </c>
      <c r="B109" s="21" t="s">
        <v>74</v>
      </c>
      <c r="C109" s="21" t="s">
        <v>75</v>
      </c>
      <c r="D109" s="22">
        <v>163807</v>
      </c>
      <c r="E109" s="22">
        <v>89240</v>
      </c>
      <c r="F109" s="22">
        <v>20000</v>
      </c>
      <c r="G109" s="22">
        <v>59708</v>
      </c>
      <c r="H109" s="22"/>
      <c r="I109" s="22">
        <v>59672.02</v>
      </c>
      <c r="J109" s="23">
        <f t="shared" si="1"/>
        <v>99.93974006833255</v>
      </c>
      <c r="K109" s="22"/>
      <c r="L109" s="22"/>
      <c r="M109" s="22">
        <v>0</v>
      </c>
      <c r="N109" s="24">
        <v>14859</v>
      </c>
    </row>
    <row r="110" spans="1:14" ht="11.25">
      <c r="A110" s="19" t="s">
        <v>1245</v>
      </c>
      <c r="B110" s="21" t="s">
        <v>76</v>
      </c>
      <c r="C110" s="21" t="s">
        <v>77</v>
      </c>
      <c r="D110" s="22">
        <v>12200</v>
      </c>
      <c r="E110" s="22">
        <v>566.02</v>
      </c>
      <c r="F110" s="22">
        <v>9519</v>
      </c>
      <c r="G110" s="22">
        <v>0</v>
      </c>
      <c r="H110" s="22"/>
      <c r="I110" s="22">
        <v>0</v>
      </c>
      <c r="J110" s="23" t="str">
        <f t="shared" si="1"/>
        <v>***</v>
      </c>
      <c r="K110" s="22"/>
      <c r="L110" s="22"/>
      <c r="M110" s="22">
        <v>0</v>
      </c>
      <c r="N110" s="24">
        <v>11633.98</v>
      </c>
    </row>
    <row r="111" spans="1:14" ht="11.25">
      <c r="A111" s="19" t="s">
        <v>1245</v>
      </c>
      <c r="B111" s="21" t="s">
        <v>78</v>
      </c>
      <c r="C111" s="21" t="s">
        <v>79</v>
      </c>
      <c r="D111" s="22">
        <v>4500000</v>
      </c>
      <c r="E111" s="22">
        <v>2299.91</v>
      </c>
      <c r="F111" s="22">
        <v>10000</v>
      </c>
      <c r="G111" s="22">
        <v>3310</v>
      </c>
      <c r="H111" s="22"/>
      <c r="I111" s="22">
        <v>3303.56</v>
      </c>
      <c r="J111" s="23">
        <f t="shared" si="1"/>
        <v>99.80543806646526</v>
      </c>
      <c r="K111" s="22"/>
      <c r="L111" s="22"/>
      <c r="M111" s="22">
        <v>0</v>
      </c>
      <c r="N111" s="24">
        <v>4494390.09</v>
      </c>
    </row>
    <row r="112" spans="1:14" ht="11.25">
      <c r="A112" s="19" t="s">
        <v>1245</v>
      </c>
      <c r="B112" s="21" t="s">
        <v>80</v>
      </c>
      <c r="C112" s="21" t="s">
        <v>81</v>
      </c>
      <c r="D112" s="22">
        <v>650000</v>
      </c>
      <c r="E112" s="22">
        <v>2177.7</v>
      </c>
      <c r="F112" s="22">
        <v>0</v>
      </c>
      <c r="G112" s="22">
        <v>0</v>
      </c>
      <c r="H112" s="22"/>
      <c r="I112" s="22">
        <v>0</v>
      </c>
      <c r="J112" s="23" t="str">
        <f t="shared" si="1"/>
        <v>***</v>
      </c>
      <c r="K112" s="22"/>
      <c r="L112" s="22"/>
      <c r="M112" s="22">
        <v>0</v>
      </c>
      <c r="N112" s="24">
        <v>647822.3</v>
      </c>
    </row>
    <row r="113" spans="1:14" ht="11.25">
      <c r="A113" s="19" t="s">
        <v>1245</v>
      </c>
      <c r="B113" s="21" t="s">
        <v>82</v>
      </c>
      <c r="C113" s="21" t="s">
        <v>83</v>
      </c>
      <c r="D113" s="22">
        <v>970000</v>
      </c>
      <c r="E113" s="22">
        <v>5541.47</v>
      </c>
      <c r="F113" s="22">
        <v>0</v>
      </c>
      <c r="G113" s="22">
        <v>3120</v>
      </c>
      <c r="H113" s="22"/>
      <c r="I113" s="22">
        <v>3119.2</v>
      </c>
      <c r="J113" s="23">
        <f t="shared" si="1"/>
        <v>99.97435897435898</v>
      </c>
      <c r="K113" s="22"/>
      <c r="L113" s="22"/>
      <c r="M113" s="22">
        <v>0</v>
      </c>
      <c r="N113" s="24">
        <v>961338.53</v>
      </c>
    </row>
    <row r="114" spans="1:14" ht="11.25">
      <c r="A114" s="19" t="s">
        <v>1245</v>
      </c>
      <c r="B114" s="21" t="s">
        <v>84</v>
      </c>
      <c r="C114" s="21" t="s">
        <v>85</v>
      </c>
      <c r="D114" s="22">
        <v>80000</v>
      </c>
      <c r="E114" s="22">
        <v>2192.53</v>
      </c>
      <c r="F114" s="22">
        <v>0</v>
      </c>
      <c r="G114" s="22">
        <v>0</v>
      </c>
      <c r="H114" s="22"/>
      <c r="I114" s="22">
        <v>0</v>
      </c>
      <c r="J114" s="23" t="str">
        <f t="shared" si="1"/>
        <v>***</v>
      </c>
      <c r="K114" s="22"/>
      <c r="L114" s="22"/>
      <c r="M114" s="22">
        <v>0</v>
      </c>
      <c r="N114" s="24">
        <v>77807.47</v>
      </c>
    </row>
    <row r="115" spans="1:14" ht="11.25">
      <c r="A115" s="19" t="s">
        <v>1245</v>
      </c>
      <c r="B115" s="21" t="s">
        <v>86</v>
      </c>
      <c r="C115" s="21" t="s">
        <v>87</v>
      </c>
      <c r="D115" s="22">
        <v>3300000</v>
      </c>
      <c r="E115" s="22">
        <v>3094</v>
      </c>
      <c r="F115" s="22">
        <v>0</v>
      </c>
      <c r="G115" s="22">
        <v>0</v>
      </c>
      <c r="H115" s="22"/>
      <c r="I115" s="22">
        <v>0</v>
      </c>
      <c r="J115" s="23" t="str">
        <f t="shared" si="1"/>
        <v>***</v>
      </c>
      <c r="K115" s="22"/>
      <c r="L115" s="22"/>
      <c r="M115" s="22">
        <v>0</v>
      </c>
      <c r="N115" s="24">
        <v>3296906</v>
      </c>
    </row>
    <row r="116" spans="1:14" ht="11.25">
      <c r="A116" s="19" t="s">
        <v>1245</v>
      </c>
      <c r="B116" s="21" t="s">
        <v>88</v>
      </c>
      <c r="C116" s="21" t="s">
        <v>89</v>
      </c>
      <c r="D116" s="22">
        <v>2748038.73</v>
      </c>
      <c r="E116" s="22">
        <v>2688555.73</v>
      </c>
      <c r="F116" s="22">
        <v>59483</v>
      </c>
      <c r="G116" s="22">
        <v>5263</v>
      </c>
      <c r="H116" s="22"/>
      <c r="I116" s="22">
        <v>5040.37</v>
      </c>
      <c r="J116" s="23">
        <f t="shared" si="1"/>
        <v>95.76990309709291</v>
      </c>
      <c r="K116" s="22"/>
      <c r="L116" s="22"/>
      <c r="M116" s="22">
        <v>0</v>
      </c>
      <c r="N116" s="24">
        <v>54220</v>
      </c>
    </row>
    <row r="117" spans="1:14" ht="11.25">
      <c r="A117" s="19" t="s">
        <v>1245</v>
      </c>
      <c r="B117" s="21" t="s">
        <v>90</v>
      </c>
      <c r="C117" s="21" t="s">
        <v>91</v>
      </c>
      <c r="D117" s="22">
        <v>3294046</v>
      </c>
      <c r="E117" s="22">
        <v>25024.01</v>
      </c>
      <c r="F117" s="22">
        <v>20000</v>
      </c>
      <c r="G117" s="22">
        <v>27431</v>
      </c>
      <c r="H117" s="22"/>
      <c r="I117" s="22">
        <v>27246.33</v>
      </c>
      <c r="J117" s="23">
        <f t="shared" si="1"/>
        <v>99.32678356603843</v>
      </c>
      <c r="K117" s="22"/>
      <c r="L117" s="22"/>
      <c r="M117" s="22">
        <v>0</v>
      </c>
      <c r="N117" s="24">
        <v>3241590.99</v>
      </c>
    </row>
    <row r="118" spans="1:14" ht="11.25">
      <c r="A118" s="19" t="s">
        <v>1245</v>
      </c>
      <c r="B118" s="21" t="s">
        <v>92</v>
      </c>
      <c r="C118" s="21" t="s">
        <v>93</v>
      </c>
      <c r="D118" s="22">
        <v>2711871</v>
      </c>
      <c r="E118" s="22">
        <v>2540321.45</v>
      </c>
      <c r="F118" s="22">
        <v>65850</v>
      </c>
      <c r="G118" s="22">
        <v>21120</v>
      </c>
      <c r="H118" s="22"/>
      <c r="I118" s="22">
        <v>21120</v>
      </c>
      <c r="J118" s="23">
        <f t="shared" si="1"/>
        <v>100</v>
      </c>
      <c r="K118" s="22"/>
      <c r="L118" s="22"/>
      <c r="M118" s="22">
        <v>0</v>
      </c>
      <c r="N118" s="24">
        <v>150429.56</v>
      </c>
    </row>
    <row r="119" spans="1:14" ht="11.25">
      <c r="A119" s="19" t="s">
        <v>1245</v>
      </c>
      <c r="B119" s="21" t="s">
        <v>94</v>
      </c>
      <c r="C119" s="21" t="s">
        <v>95</v>
      </c>
      <c r="D119" s="22">
        <v>7419348.54</v>
      </c>
      <c r="E119" s="22">
        <v>7149348.54</v>
      </c>
      <c r="F119" s="22">
        <v>270000</v>
      </c>
      <c r="G119" s="22">
        <v>215130</v>
      </c>
      <c r="H119" s="22"/>
      <c r="I119" s="22">
        <v>215129.49</v>
      </c>
      <c r="J119" s="23">
        <f t="shared" si="1"/>
        <v>99.99976293403988</v>
      </c>
      <c r="K119" s="22"/>
      <c r="L119" s="22"/>
      <c r="M119" s="22">
        <v>0</v>
      </c>
      <c r="N119" s="24">
        <v>54870</v>
      </c>
    </row>
    <row r="120" spans="1:14" ht="11.25">
      <c r="A120" s="19" t="s">
        <v>1245</v>
      </c>
      <c r="B120" s="21" t="s">
        <v>96</v>
      </c>
      <c r="C120" s="21" t="s">
        <v>97</v>
      </c>
      <c r="D120" s="22">
        <v>9000000</v>
      </c>
      <c r="E120" s="22">
        <v>2980.43</v>
      </c>
      <c r="F120" s="22">
        <v>53015</v>
      </c>
      <c r="G120" s="22">
        <v>5490</v>
      </c>
      <c r="H120" s="22"/>
      <c r="I120" s="22">
        <v>5477.02</v>
      </c>
      <c r="J120" s="23">
        <f t="shared" si="1"/>
        <v>99.76357012750455</v>
      </c>
      <c r="K120" s="22"/>
      <c r="L120" s="22"/>
      <c r="M120" s="22">
        <v>0</v>
      </c>
      <c r="N120" s="24">
        <v>8991529.57</v>
      </c>
    </row>
    <row r="121" spans="1:14" ht="11.25">
      <c r="A121" s="46" t="s">
        <v>98</v>
      </c>
      <c r="B121" s="21"/>
      <c r="C121" s="21"/>
      <c r="D121" s="22"/>
      <c r="E121" s="22"/>
      <c r="F121" s="47">
        <f>SUM(F89:F120)</f>
        <v>1497331</v>
      </c>
      <c r="G121" s="47">
        <f>SUM(G89:G120)</f>
        <v>1505378</v>
      </c>
      <c r="H121" s="47"/>
      <c r="I121" s="47">
        <f>SUM(I89:I120)</f>
        <v>1164892.1500000001</v>
      </c>
      <c r="J121" s="48">
        <f t="shared" si="1"/>
        <v>77.38203627261726</v>
      </c>
      <c r="K121" s="22"/>
      <c r="L121" s="22"/>
      <c r="M121" s="22"/>
      <c r="N121" s="24"/>
    </row>
    <row r="122" spans="1:14" ht="11.25">
      <c r="A122" s="19" t="s">
        <v>99</v>
      </c>
      <c r="B122" s="21" t="s">
        <v>100</v>
      </c>
      <c r="C122" s="21" t="s">
        <v>101</v>
      </c>
      <c r="D122" s="22">
        <v>59590</v>
      </c>
      <c r="E122" s="22">
        <v>12492</v>
      </c>
      <c r="F122" s="22">
        <v>2463</v>
      </c>
      <c r="G122" s="22">
        <v>10070.7</v>
      </c>
      <c r="H122" s="22">
        <v>7259.82</v>
      </c>
      <c r="I122" s="22">
        <v>7259.8</v>
      </c>
      <c r="J122" s="23">
        <f t="shared" si="1"/>
        <v>72.08833546823953</v>
      </c>
      <c r="K122" s="22">
        <v>0</v>
      </c>
      <c r="L122" s="22">
        <v>39838.2</v>
      </c>
      <c r="M122" s="22">
        <v>0</v>
      </c>
      <c r="N122" s="24">
        <v>0</v>
      </c>
    </row>
    <row r="123" spans="1:14" ht="11.25">
      <c r="A123" s="19" t="s">
        <v>99</v>
      </c>
      <c r="B123" s="21" t="s">
        <v>102</v>
      </c>
      <c r="C123" s="21" t="s">
        <v>103</v>
      </c>
      <c r="D123" s="22">
        <v>223251</v>
      </c>
      <c r="E123" s="22">
        <v>108776</v>
      </c>
      <c r="F123" s="22">
        <v>0</v>
      </c>
      <c r="G123" s="22">
        <v>22295.9</v>
      </c>
      <c r="H123" s="22">
        <v>18384.01</v>
      </c>
      <c r="I123" s="22">
        <v>18384</v>
      </c>
      <c r="J123" s="23">
        <f t="shared" si="1"/>
        <v>82.45462170174785</v>
      </c>
      <c r="K123" s="22">
        <v>0</v>
      </c>
      <c r="L123" s="22">
        <v>96091</v>
      </c>
      <c r="M123" s="22">
        <v>0</v>
      </c>
      <c r="N123" s="24">
        <v>0</v>
      </c>
    </row>
    <row r="124" spans="1:14" ht="11.25">
      <c r="A124" s="19" t="s">
        <v>99</v>
      </c>
      <c r="B124" s="21" t="s">
        <v>104</v>
      </c>
      <c r="C124" s="21" t="s">
        <v>105</v>
      </c>
      <c r="D124" s="22">
        <v>118700</v>
      </c>
      <c r="E124" s="22">
        <v>0</v>
      </c>
      <c r="F124" s="22">
        <v>0</v>
      </c>
      <c r="G124" s="22">
        <v>16059.4</v>
      </c>
      <c r="H124" s="22">
        <v>9059.05</v>
      </c>
      <c r="I124" s="22">
        <v>9059.05</v>
      </c>
      <c r="J124" s="23">
        <f t="shared" si="1"/>
        <v>56.409641705169555</v>
      </c>
      <c r="K124" s="22">
        <v>0</v>
      </c>
      <c r="L124" s="22">
        <v>90689</v>
      </c>
      <c r="M124" s="22">
        <v>0</v>
      </c>
      <c r="N124" s="24">
        <v>18952</v>
      </c>
    </row>
    <row r="125" spans="1:14" ht="11.25">
      <c r="A125" s="19" t="s">
        <v>99</v>
      </c>
      <c r="B125" s="21" t="s">
        <v>106</v>
      </c>
      <c r="C125" s="21" t="s">
        <v>107</v>
      </c>
      <c r="D125" s="22">
        <v>64792.64</v>
      </c>
      <c r="E125" s="22">
        <v>0</v>
      </c>
      <c r="F125" s="22">
        <v>0</v>
      </c>
      <c r="G125" s="22">
        <v>8766</v>
      </c>
      <c r="H125" s="22">
        <v>1462.36</v>
      </c>
      <c r="I125" s="22">
        <v>1462.36</v>
      </c>
      <c r="J125" s="23">
        <f t="shared" si="1"/>
        <v>16.682181154460416</v>
      </c>
      <c r="K125" s="22">
        <v>0</v>
      </c>
      <c r="L125" s="22">
        <v>7628.6</v>
      </c>
      <c r="M125" s="22">
        <v>0</v>
      </c>
      <c r="N125" s="24">
        <v>55701.68</v>
      </c>
    </row>
    <row r="126" spans="1:14" ht="11.25">
      <c r="A126" s="19" t="s">
        <v>99</v>
      </c>
      <c r="B126" s="21" t="s">
        <v>108</v>
      </c>
      <c r="C126" s="21" t="s">
        <v>109</v>
      </c>
      <c r="D126" s="22">
        <v>62562.88</v>
      </c>
      <c r="E126" s="22">
        <v>0</v>
      </c>
      <c r="F126" s="22">
        <v>0</v>
      </c>
      <c r="G126" s="22">
        <v>8464.4</v>
      </c>
      <c r="H126" s="22">
        <v>0</v>
      </c>
      <c r="I126" s="22">
        <v>0</v>
      </c>
      <c r="J126" s="23">
        <f t="shared" si="1"/>
        <v>0</v>
      </c>
      <c r="K126" s="22">
        <v>0</v>
      </c>
      <c r="L126" s="22">
        <v>47568.1</v>
      </c>
      <c r="M126" s="22">
        <v>0</v>
      </c>
      <c r="N126" s="24">
        <v>14994.78</v>
      </c>
    </row>
    <row r="127" spans="1:14" ht="11.25">
      <c r="A127" s="19" t="s">
        <v>99</v>
      </c>
      <c r="B127" s="21" t="s">
        <v>110</v>
      </c>
      <c r="C127" s="21" t="s">
        <v>111</v>
      </c>
      <c r="D127" s="22">
        <v>2507980</v>
      </c>
      <c r="E127" s="22">
        <v>2462384</v>
      </c>
      <c r="F127" s="22">
        <v>6845</v>
      </c>
      <c r="G127" s="22">
        <v>6845</v>
      </c>
      <c r="H127" s="22">
        <v>6845</v>
      </c>
      <c r="I127" s="22">
        <v>6845</v>
      </c>
      <c r="J127" s="23">
        <f t="shared" si="1"/>
        <v>100</v>
      </c>
      <c r="K127" s="22">
        <v>17705</v>
      </c>
      <c r="L127" s="22">
        <v>17705</v>
      </c>
      <c r="M127" s="22">
        <v>0</v>
      </c>
      <c r="N127" s="24">
        <v>21046</v>
      </c>
    </row>
    <row r="128" spans="1:14" ht="11.25">
      <c r="A128" s="19" t="s">
        <v>99</v>
      </c>
      <c r="B128" s="21" t="s">
        <v>112</v>
      </c>
      <c r="C128" s="21" t="s">
        <v>113</v>
      </c>
      <c r="D128" s="22">
        <v>8670496</v>
      </c>
      <c r="E128" s="22">
        <v>8569625.5</v>
      </c>
      <c r="F128" s="22">
        <v>0</v>
      </c>
      <c r="G128" s="22">
        <v>95871</v>
      </c>
      <c r="H128" s="22">
        <v>95871</v>
      </c>
      <c r="I128" s="22">
        <v>95871</v>
      </c>
      <c r="J128" s="23">
        <f t="shared" si="1"/>
        <v>100</v>
      </c>
      <c r="K128" s="22">
        <v>5000</v>
      </c>
      <c r="L128" s="22">
        <v>4217</v>
      </c>
      <c r="M128" s="22">
        <v>0</v>
      </c>
      <c r="N128" s="24">
        <v>783</v>
      </c>
    </row>
    <row r="129" spans="1:14" s="54" customFormat="1" ht="11.25">
      <c r="A129" s="49" t="s">
        <v>99</v>
      </c>
      <c r="B129" s="50" t="s">
        <v>114</v>
      </c>
      <c r="C129" s="50" t="s">
        <v>115</v>
      </c>
      <c r="D129" s="51">
        <v>10888494</v>
      </c>
      <c r="E129" s="51">
        <v>4723494</v>
      </c>
      <c r="F129" s="51">
        <v>940000</v>
      </c>
      <c r="G129" s="51">
        <v>560000</v>
      </c>
      <c r="H129" s="51">
        <v>560000</v>
      </c>
      <c r="I129" s="51">
        <v>560000</v>
      </c>
      <c r="J129" s="52">
        <f t="shared" si="1"/>
        <v>100</v>
      </c>
      <c r="K129" s="51">
        <v>0</v>
      </c>
      <c r="L129" s="51">
        <v>459537</v>
      </c>
      <c r="M129" s="51">
        <v>0</v>
      </c>
      <c r="N129" s="53">
        <v>5145463</v>
      </c>
    </row>
    <row r="130" spans="1:14" s="60" customFormat="1" ht="11.25">
      <c r="A130" s="55" t="s">
        <v>99</v>
      </c>
      <c r="B130" s="56" t="s">
        <v>116</v>
      </c>
      <c r="C130" s="56" t="s">
        <v>117</v>
      </c>
      <c r="D130" s="57">
        <v>1062787</v>
      </c>
      <c r="E130" s="57">
        <v>496312</v>
      </c>
      <c r="F130" s="57">
        <v>80000</v>
      </c>
      <c r="G130" s="57">
        <v>0</v>
      </c>
      <c r="H130" s="57">
        <v>0</v>
      </c>
      <c r="I130" s="57">
        <v>0</v>
      </c>
      <c r="J130" s="58" t="str">
        <f t="shared" si="1"/>
        <v>***</v>
      </c>
      <c r="K130" s="57">
        <v>0</v>
      </c>
      <c r="L130" s="57">
        <v>0</v>
      </c>
      <c r="M130" s="57">
        <v>0</v>
      </c>
      <c r="N130" s="59">
        <v>566475</v>
      </c>
    </row>
    <row r="131" spans="1:14" s="54" customFormat="1" ht="11.25">
      <c r="A131" s="49" t="s">
        <v>99</v>
      </c>
      <c r="B131" s="50" t="s">
        <v>118</v>
      </c>
      <c r="C131" s="50" t="s">
        <v>119</v>
      </c>
      <c r="D131" s="51">
        <v>667832</v>
      </c>
      <c r="E131" s="51">
        <v>492632</v>
      </c>
      <c r="F131" s="51">
        <v>50000</v>
      </c>
      <c r="G131" s="51">
        <v>141900</v>
      </c>
      <c r="H131" s="51">
        <v>141900</v>
      </c>
      <c r="I131" s="51">
        <v>141900</v>
      </c>
      <c r="J131" s="52">
        <f t="shared" si="1"/>
        <v>100</v>
      </c>
      <c r="K131" s="51">
        <v>0</v>
      </c>
      <c r="L131" s="51">
        <v>33300</v>
      </c>
      <c r="M131" s="51">
        <v>0</v>
      </c>
      <c r="N131" s="53">
        <v>0</v>
      </c>
    </row>
    <row r="132" spans="1:14" ht="11.25">
      <c r="A132" s="19" t="s">
        <v>99</v>
      </c>
      <c r="B132" s="21" t="s">
        <v>120</v>
      </c>
      <c r="C132" s="21" t="s">
        <v>121</v>
      </c>
      <c r="D132" s="22">
        <v>6511129</v>
      </c>
      <c r="E132" s="22">
        <v>1689129.4</v>
      </c>
      <c r="F132" s="22">
        <v>50000</v>
      </c>
      <c r="G132" s="22">
        <v>38100</v>
      </c>
      <c r="H132" s="22">
        <v>38100</v>
      </c>
      <c r="I132" s="22">
        <v>38100</v>
      </c>
      <c r="J132" s="23">
        <f t="shared" si="1"/>
        <v>100</v>
      </c>
      <c r="K132" s="22">
        <v>0</v>
      </c>
      <c r="L132" s="22">
        <v>20700</v>
      </c>
      <c r="M132" s="22">
        <v>0</v>
      </c>
      <c r="N132" s="24">
        <v>4763200</v>
      </c>
    </row>
    <row r="133" spans="1:14" ht="11.25">
      <c r="A133" s="19" t="s">
        <v>99</v>
      </c>
      <c r="B133" s="21" t="s">
        <v>122</v>
      </c>
      <c r="C133" s="21" t="s">
        <v>123</v>
      </c>
      <c r="D133" s="22">
        <v>3255315</v>
      </c>
      <c r="E133" s="22">
        <v>436315</v>
      </c>
      <c r="F133" s="22">
        <v>0</v>
      </c>
      <c r="G133" s="22">
        <v>0</v>
      </c>
      <c r="H133" s="22">
        <v>0</v>
      </c>
      <c r="I133" s="22">
        <v>0</v>
      </c>
      <c r="J133" s="23" t="str">
        <f t="shared" si="1"/>
        <v>***</v>
      </c>
      <c r="K133" s="22">
        <v>0</v>
      </c>
      <c r="L133" s="22">
        <v>0</v>
      </c>
      <c r="M133" s="22">
        <v>0</v>
      </c>
      <c r="N133" s="24">
        <v>2819000</v>
      </c>
    </row>
    <row r="134" spans="1:14" ht="11.25">
      <c r="A134" s="19" t="s">
        <v>99</v>
      </c>
      <c r="B134" s="21" t="s">
        <v>124</v>
      </c>
      <c r="C134" s="21" t="s">
        <v>125</v>
      </c>
      <c r="D134" s="22">
        <v>15499678</v>
      </c>
      <c r="E134" s="22">
        <v>4212400</v>
      </c>
      <c r="F134" s="22">
        <v>1400000</v>
      </c>
      <c r="G134" s="22">
        <v>3400000</v>
      </c>
      <c r="H134" s="22">
        <v>3400000</v>
      </c>
      <c r="I134" s="22">
        <v>3400000</v>
      </c>
      <c r="J134" s="23">
        <f t="shared" si="1"/>
        <v>100</v>
      </c>
      <c r="K134" s="22">
        <v>0</v>
      </c>
      <c r="L134" s="22">
        <v>420000</v>
      </c>
      <c r="M134" s="22">
        <v>0</v>
      </c>
      <c r="N134" s="24">
        <v>7467278</v>
      </c>
    </row>
    <row r="135" spans="1:14" ht="11.25">
      <c r="A135" s="19" t="s">
        <v>99</v>
      </c>
      <c r="B135" s="21" t="s">
        <v>126</v>
      </c>
      <c r="C135" s="21" t="s">
        <v>127</v>
      </c>
      <c r="D135" s="22">
        <v>3958400</v>
      </c>
      <c r="E135" s="22">
        <v>1238370</v>
      </c>
      <c r="F135" s="22">
        <v>0</v>
      </c>
      <c r="G135" s="22">
        <v>412630</v>
      </c>
      <c r="H135" s="22">
        <v>412630</v>
      </c>
      <c r="I135" s="22">
        <v>412101</v>
      </c>
      <c r="J135" s="23">
        <f t="shared" si="1"/>
        <v>99.87179797881879</v>
      </c>
      <c r="K135" s="22">
        <v>0</v>
      </c>
      <c r="L135" s="22">
        <v>47430</v>
      </c>
      <c r="M135" s="22">
        <v>0</v>
      </c>
      <c r="N135" s="24">
        <v>2307929</v>
      </c>
    </row>
    <row r="136" spans="1:14" ht="11.25">
      <c r="A136" s="19" t="s">
        <v>99</v>
      </c>
      <c r="B136" s="21" t="s">
        <v>128</v>
      </c>
      <c r="C136" s="21" t="s">
        <v>129</v>
      </c>
      <c r="D136" s="22">
        <v>1338403</v>
      </c>
      <c r="E136" s="22">
        <v>887155</v>
      </c>
      <c r="F136" s="22">
        <v>300000</v>
      </c>
      <c r="G136" s="22">
        <v>300000</v>
      </c>
      <c r="H136" s="22">
        <v>300000</v>
      </c>
      <c r="I136" s="22">
        <v>300000</v>
      </c>
      <c r="J136" s="23">
        <f t="shared" si="1"/>
        <v>100</v>
      </c>
      <c r="K136" s="22">
        <v>0</v>
      </c>
      <c r="L136" s="22">
        <v>16000</v>
      </c>
      <c r="M136" s="22">
        <v>0</v>
      </c>
      <c r="N136" s="24">
        <v>135248</v>
      </c>
    </row>
    <row r="137" spans="1:14" s="60" customFormat="1" ht="11.25">
      <c r="A137" s="55" t="s">
        <v>99</v>
      </c>
      <c r="B137" s="56" t="s">
        <v>130</v>
      </c>
      <c r="C137" s="56" t="s">
        <v>131</v>
      </c>
      <c r="D137" s="57">
        <v>340000</v>
      </c>
      <c r="E137" s="57">
        <v>11</v>
      </c>
      <c r="F137" s="57">
        <v>0</v>
      </c>
      <c r="G137" s="57">
        <v>0</v>
      </c>
      <c r="H137" s="57">
        <v>0</v>
      </c>
      <c r="I137" s="57">
        <v>0</v>
      </c>
      <c r="J137" s="58" t="str">
        <f aca="true" t="shared" si="2" ref="J137:J150">IF(G137=0,"***",100*I137/G137)</f>
        <v>***</v>
      </c>
      <c r="K137" s="57">
        <v>0</v>
      </c>
      <c r="L137" s="57">
        <v>0</v>
      </c>
      <c r="M137" s="57">
        <v>0</v>
      </c>
      <c r="N137" s="59">
        <v>339989</v>
      </c>
    </row>
    <row r="138" spans="1:14" ht="11.25">
      <c r="A138" s="19" t="s">
        <v>99</v>
      </c>
      <c r="B138" s="21" t="s">
        <v>132</v>
      </c>
      <c r="C138" s="21" t="s">
        <v>133</v>
      </c>
      <c r="D138" s="22">
        <v>35283000</v>
      </c>
      <c r="E138" s="22">
        <v>14632</v>
      </c>
      <c r="F138" s="22">
        <v>0</v>
      </c>
      <c r="G138" s="22">
        <v>0</v>
      </c>
      <c r="H138" s="22">
        <v>0</v>
      </c>
      <c r="I138" s="22">
        <v>0</v>
      </c>
      <c r="J138" s="23" t="str">
        <f t="shared" si="2"/>
        <v>***</v>
      </c>
      <c r="K138" s="22">
        <v>0</v>
      </c>
      <c r="L138" s="22">
        <v>0</v>
      </c>
      <c r="M138" s="22">
        <v>0</v>
      </c>
      <c r="N138" s="24">
        <v>35268368</v>
      </c>
    </row>
    <row r="139" spans="1:14" ht="11.25">
      <c r="A139" s="19" t="s">
        <v>99</v>
      </c>
      <c r="B139" s="21" t="s">
        <v>134</v>
      </c>
      <c r="C139" s="21" t="s">
        <v>135</v>
      </c>
      <c r="D139" s="22">
        <v>3388800</v>
      </c>
      <c r="E139" s="22">
        <v>135552</v>
      </c>
      <c r="F139" s="22">
        <v>510000</v>
      </c>
      <c r="G139" s="22">
        <v>310000</v>
      </c>
      <c r="H139" s="22">
        <v>310000</v>
      </c>
      <c r="I139" s="22">
        <v>310000</v>
      </c>
      <c r="J139" s="23">
        <f t="shared" si="2"/>
        <v>100</v>
      </c>
      <c r="K139" s="22">
        <v>0</v>
      </c>
      <c r="L139" s="22">
        <v>640</v>
      </c>
      <c r="M139" s="22">
        <v>0</v>
      </c>
      <c r="N139" s="24">
        <v>2942608</v>
      </c>
    </row>
    <row r="140" spans="1:14" s="60" customFormat="1" ht="11.25">
      <c r="A140" s="55" t="s">
        <v>99</v>
      </c>
      <c r="B140" s="56" t="s">
        <v>136</v>
      </c>
      <c r="C140" s="56" t="s">
        <v>137</v>
      </c>
      <c r="D140" s="57">
        <v>4784400</v>
      </c>
      <c r="E140" s="57">
        <v>200000</v>
      </c>
      <c r="F140" s="57">
        <v>0</v>
      </c>
      <c r="G140" s="57">
        <v>0</v>
      </c>
      <c r="H140" s="57">
        <v>0</v>
      </c>
      <c r="I140" s="57">
        <v>0</v>
      </c>
      <c r="J140" s="58" t="str">
        <f t="shared" si="2"/>
        <v>***</v>
      </c>
      <c r="K140" s="57">
        <v>0</v>
      </c>
      <c r="L140" s="57">
        <v>0</v>
      </c>
      <c r="M140" s="57">
        <v>0</v>
      </c>
      <c r="N140" s="59">
        <v>4584400</v>
      </c>
    </row>
    <row r="141" spans="1:14" ht="11.25">
      <c r="A141" s="19" t="s">
        <v>99</v>
      </c>
      <c r="B141" s="21" t="s">
        <v>138</v>
      </c>
      <c r="C141" s="21" t="s">
        <v>139</v>
      </c>
      <c r="D141" s="22">
        <v>100606</v>
      </c>
      <c r="E141" s="22">
        <v>7026.06</v>
      </c>
      <c r="F141" s="22">
        <v>0</v>
      </c>
      <c r="G141" s="22">
        <v>61370</v>
      </c>
      <c r="H141" s="22">
        <v>61370</v>
      </c>
      <c r="I141" s="22">
        <v>61370</v>
      </c>
      <c r="J141" s="23">
        <f t="shared" si="2"/>
        <v>100</v>
      </c>
      <c r="K141" s="22">
        <v>0</v>
      </c>
      <c r="L141" s="22">
        <v>0</v>
      </c>
      <c r="M141" s="22">
        <v>0</v>
      </c>
      <c r="N141" s="24">
        <v>32209.94</v>
      </c>
    </row>
    <row r="142" spans="1:14" ht="11.25">
      <c r="A142" s="19" t="s">
        <v>99</v>
      </c>
      <c r="B142" s="21" t="s">
        <v>140</v>
      </c>
      <c r="C142" s="21" t="s">
        <v>141</v>
      </c>
      <c r="D142" s="22">
        <v>114633</v>
      </c>
      <c r="E142" s="22">
        <v>22.02</v>
      </c>
      <c r="F142" s="22">
        <v>0</v>
      </c>
      <c r="G142" s="22">
        <v>26000</v>
      </c>
      <c r="H142" s="22">
        <v>26000</v>
      </c>
      <c r="I142" s="22">
        <v>26000</v>
      </c>
      <c r="J142" s="23">
        <f t="shared" si="2"/>
        <v>100</v>
      </c>
      <c r="K142" s="22">
        <v>0</v>
      </c>
      <c r="L142" s="22">
        <v>0</v>
      </c>
      <c r="M142" s="22">
        <v>0</v>
      </c>
      <c r="N142" s="24">
        <v>88610.98</v>
      </c>
    </row>
    <row r="143" spans="1:14" ht="11.25">
      <c r="A143" s="46" t="s">
        <v>142</v>
      </c>
      <c r="B143" s="21"/>
      <c r="C143" s="21"/>
      <c r="D143" s="22"/>
      <c r="E143" s="22"/>
      <c r="F143" s="47">
        <f>SUM(F122:F142)</f>
        <v>3339308</v>
      </c>
      <c r="G143" s="47">
        <f>SUM(G122:G142)</f>
        <v>5418372.4</v>
      </c>
      <c r="H143" s="47">
        <f>SUM(H122:H142)</f>
        <v>5388881.24</v>
      </c>
      <c r="I143" s="47">
        <f>SUM(I122:I142)</f>
        <v>5388352.21</v>
      </c>
      <c r="J143" s="48">
        <f t="shared" si="2"/>
        <v>99.44595557883765</v>
      </c>
      <c r="K143" s="22"/>
      <c r="L143" s="22"/>
      <c r="M143" s="22"/>
      <c r="N143" s="24"/>
    </row>
    <row r="144" spans="1:14" ht="11.25">
      <c r="A144" s="19" t="s">
        <v>143</v>
      </c>
      <c r="B144" s="21" t="s">
        <v>144</v>
      </c>
      <c r="C144" s="21" t="s">
        <v>145</v>
      </c>
      <c r="D144" s="22">
        <v>5560</v>
      </c>
      <c r="E144" s="22">
        <v>2779.4</v>
      </c>
      <c r="F144" s="22">
        <v>0</v>
      </c>
      <c r="G144" s="22">
        <v>0</v>
      </c>
      <c r="H144" s="22">
        <v>0</v>
      </c>
      <c r="I144" s="22">
        <v>0</v>
      </c>
      <c r="J144" s="23" t="str">
        <f t="shared" si="2"/>
        <v>***</v>
      </c>
      <c r="K144" s="22">
        <v>0</v>
      </c>
      <c r="L144" s="22">
        <v>0</v>
      </c>
      <c r="M144" s="22">
        <v>0</v>
      </c>
      <c r="N144" s="24">
        <v>2780.6</v>
      </c>
    </row>
    <row r="145" spans="1:14" ht="11.25">
      <c r="A145" s="19" t="s">
        <v>146</v>
      </c>
      <c r="B145" s="21" t="s">
        <v>147</v>
      </c>
      <c r="C145" s="21" t="s">
        <v>148</v>
      </c>
      <c r="D145" s="22">
        <v>4000</v>
      </c>
      <c r="E145" s="22">
        <v>1551.03</v>
      </c>
      <c r="F145" s="22">
        <v>210</v>
      </c>
      <c r="G145" s="22">
        <v>210</v>
      </c>
      <c r="H145" s="22">
        <v>210</v>
      </c>
      <c r="I145" s="22">
        <v>165.15</v>
      </c>
      <c r="J145" s="23">
        <f t="shared" si="2"/>
        <v>78.64285714285714</v>
      </c>
      <c r="K145" s="22">
        <v>210</v>
      </c>
      <c r="L145" s="22">
        <v>0</v>
      </c>
      <c r="M145" s="22">
        <v>0</v>
      </c>
      <c r="N145" s="24">
        <v>2028.97</v>
      </c>
    </row>
    <row r="146" spans="1:14" ht="11.25">
      <c r="A146" s="19" t="s">
        <v>146</v>
      </c>
      <c r="B146" s="21" t="s">
        <v>149</v>
      </c>
      <c r="C146" s="21" t="s">
        <v>150</v>
      </c>
      <c r="D146" s="22">
        <v>4312.1</v>
      </c>
      <c r="E146" s="22">
        <v>2312.08</v>
      </c>
      <c r="F146" s="22">
        <v>0</v>
      </c>
      <c r="G146" s="22">
        <v>0</v>
      </c>
      <c r="H146" s="22">
        <v>0</v>
      </c>
      <c r="I146" s="22">
        <v>0</v>
      </c>
      <c r="J146" s="23" t="str">
        <f t="shared" si="2"/>
        <v>***</v>
      </c>
      <c r="K146" s="22">
        <v>0</v>
      </c>
      <c r="L146" s="22">
        <v>0</v>
      </c>
      <c r="M146" s="22">
        <v>0</v>
      </c>
      <c r="N146" s="24">
        <v>2000.02</v>
      </c>
    </row>
    <row r="147" spans="1:14" ht="11.25">
      <c r="A147" s="19" t="s">
        <v>146</v>
      </c>
      <c r="B147" s="21" t="s">
        <v>151</v>
      </c>
      <c r="C147" s="21" t="s">
        <v>152</v>
      </c>
      <c r="D147" s="22">
        <v>6401.5</v>
      </c>
      <c r="E147" s="22">
        <v>4401.53</v>
      </c>
      <c r="F147" s="22">
        <v>0</v>
      </c>
      <c r="G147" s="22">
        <v>0</v>
      </c>
      <c r="H147" s="22">
        <v>0</v>
      </c>
      <c r="I147" s="22">
        <v>0</v>
      </c>
      <c r="J147" s="23" t="str">
        <f t="shared" si="2"/>
        <v>***</v>
      </c>
      <c r="K147" s="22">
        <v>0</v>
      </c>
      <c r="L147" s="22">
        <v>0</v>
      </c>
      <c r="M147" s="22">
        <v>0</v>
      </c>
      <c r="N147" s="24">
        <v>1999.97</v>
      </c>
    </row>
    <row r="148" spans="1:14" ht="12" thickBot="1">
      <c r="A148" s="61"/>
      <c r="B148" s="62"/>
      <c r="C148" s="62"/>
      <c r="D148" s="63">
        <f>SUM(D122:D147)</f>
        <v>98921123.11999999</v>
      </c>
      <c r="E148" s="63">
        <f>SUM(E122:E147)</f>
        <v>25697372.019999996</v>
      </c>
      <c r="F148" s="63"/>
      <c r="G148" s="63">
        <f>SUM(G143:G147)</f>
        <v>5418582.4</v>
      </c>
      <c r="H148" s="63"/>
      <c r="I148" s="63"/>
      <c r="J148" s="64"/>
      <c r="K148" s="63"/>
      <c r="L148" s="63"/>
      <c r="M148" s="63"/>
      <c r="N148" s="65">
        <f>SUM(N122:N147)</f>
        <v>66581065.94</v>
      </c>
    </row>
    <row r="149" spans="1:14" ht="12" thickBot="1">
      <c r="A149" s="25" t="s">
        <v>1373</v>
      </c>
      <c r="B149" s="6"/>
      <c r="C149" s="6"/>
      <c r="D149" s="26">
        <v>104816281.97</v>
      </c>
      <c r="E149" s="26">
        <v>23119345.85</v>
      </c>
      <c r="F149" s="26">
        <v>2022026</v>
      </c>
      <c r="G149" s="26">
        <v>3089842</v>
      </c>
      <c r="H149" s="26">
        <v>0</v>
      </c>
      <c r="I149" s="26">
        <v>2535348.21</v>
      </c>
      <c r="J149" s="26">
        <f t="shared" si="2"/>
        <v>82.05429954023539</v>
      </c>
      <c r="K149" s="26">
        <v>0</v>
      </c>
      <c r="L149" s="26">
        <v>0</v>
      </c>
      <c r="M149" s="26">
        <v>79377.15</v>
      </c>
      <c r="N149" s="27">
        <v>78527716.98</v>
      </c>
    </row>
    <row r="150" spans="1:14" ht="12" thickBot="1">
      <c r="A150" s="25" t="s">
        <v>1374</v>
      </c>
      <c r="B150" s="6"/>
      <c r="C150" s="6"/>
      <c r="D150" s="26">
        <v>98921123.12</v>
      </c>
      <c r="E150" s="26">
        <v>25697372.02</v>
      </c>
      <c r="F150" s="26">
        <v>3339518</v>
      </c>
      <c r="G150" s="26">
        <f>G143+G145</f>
        <v>5418582.4</v>
      </c>
      <c r="H150" s="26">
        <v>5389091.24</v>
      </c>
      <c r="I150" s="26">
        <f>I143+I145</f>
        <v>5388517.36</v>
      </c>
      <c r="J150" s="26">
        <f t="shared" si="2"/>
        <v>99.4451493438579</v>
      </c>
      <c r="K150" s="26">
        <f>SUM(K122:K149)</f>
        <v>22915</v>
      </c>
      <c r="L150" s="26">
        <f>SUM(L122:L149)</f>
        <v>1301343.9</v>
      </c>
      <c r="M150" s="26">
        <v>0</v>
      </c>
      <c r="N150" s="27">
        <v>66581065.94</v>
      </c>
    </row>
    <row r="151" spans="1:14" ht="16.5" thickBot="1">
      <c r="A151" s="1"/>
      <c r="B151" s="1"/>
      <c r="C151" s="1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" thickBot="1">
      <c r="A152" s="25" t="s">
        <v>1375</v>
      </c>
      <c r="B152" s="6"/>
      <c r="C152" s="6"/>
      <c r="D152" s="26">
        <f>SUM(D149:D151)</f>
        <v>203737405.09</v>
      </c>
      <c r="E152" s="26">
        <f>SUM(E149:E151)</f>
        <v>48816717.870000005</v>
      </c>
      <c r="F152" s="26">
        <v>5361544</v>
      </c>
      <c r="G152" s="26">
        <f>G149+G150</f>
        <v>8508424.4</v>
      </c>
      <c r="H152" s="26">
        <v>5389091.24</v>
      </c>
      <c r="I152" s="26">
        <f>SUM(I149:I151)</f>
        <v>7923865.57</v>
      </c>
      <c r="J152" s="26">
        <f>IF(G152=0,"***",100*I152/G152)</f>
        <v>93.12964654184387</v>
      </c>
      <c r="K152" s="26">
        <v>15461</v>
      </c>
      <c r="L152" s="26">
        <v>765136.7</v>
      </c>
      <c r="M152" s="26">
        <v>79377.15</v>
      </c>
      <c r="N152" s="27">
        <f>SUM(N149:N151)</f>
        <v>145108782.92000002</v>
      </c>
    </row>
    <row r="153" spans="1:14" ht="16.5" thickBot="1">
      <c r="A153" s="1"/>
      <c r="B153" s="1"/>
      <c r="C153" s="1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0" ht="12.75" thickBot="1">
      <c r="A154" s="25" t="s">
        <v>1376</v>
      </c>
      <c r="B154" s="6"/>
      <c r="C154" s="6"/>
      <c r="D154" s="26"/>
      <c r="E154" s="26"/>
      <c r="F154" s="26"/>
      <c r="G154" s="26"/>
      <c r="H154" s="26"/>
      <c r="I154" s="66">
        <v>7924439.45</v>
      </c>
      <c r="J154" s="67">
        <f>100*(I154/G152)</f>
        <v>93.13639138640052</v>
      </c>
    </row>
  </sheetData>
  <mergeCells count="5">
    <mergeCell ref="M5:N5"/>
    <mergeCell ref="F7:G7"/>
    <mergeCell ref="D5:E5"/>
    <mergeCell ref="F5:J5"/>
    <mergeCell ref="K5:L5"/>
  </mergeCells>
  <printOptions/>
  <pageMargins left="0.2362204724409449" right="0.1968503937007874" top="0.984251968503937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9"/>
  <sheetViews>
    <sheetView workbookViewId="0" topLeftCell="A1">
      <selection activeCell="C15" sqref="C15"/>
    </sheetView>
  </sheetViews>
  <sheetFormatPr defaultColWidth="9.00390625" defaultRowHeight="12.75"/>
  <cols>
    <col min="1" max="1" width="18.875" style="31" customWidth="1"/>
    <col min="2" max="2" width="4.625" style="31" customWidth="1"/>
    <col min="3" max="3" width="24.875" style="31" customWidth="1"/>
    <col min="4" max="4" width="10.25390625" style="30" customWidth="1"/>
    <col min="5" max="7" width="9.00390625" style="30" customWidth="1"/>
    <col min="8" max="9" width="10.625" style="30" customWidth="1"/>
    <col min="10" max="10" width="6.75390625" style="30" customWidth="1"/>
    <col min="11" max="11" width="8.00390625" style="30" customWidth="1"/>
    <col min="12" max="12" width="9.75390625" style="30" customWidth="1"/>
    <col min="13" max="13" width="6.75390625" style="30" customWidth="1"/>
    <col min="14" max="14" width="8.75390625" style="30" customWidth="1"/>
    <col min="15" max="16384" width="9.125" style="31" customWidth="1"/>
  </cols>
  <sheetData>
    <row r="1" spans="1:14" ht="15.75">
      <c r="A1" s="1"/>
      <c r="B1" s="1"/>
      <c r="C1" s="1" t="s">
        <v>1214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 thickBot="1">
      <c r="A2" s="1"/>
      <c r="B2" s="1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1" customHeight="1" thickBot="1">
      <c r="A3" s="4" t="s">
        <v>153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ht="13.5" customHeight="1" thickBot="1">
      <c r="A4" s="9"/>
      <c r="B4" s="10"/>
      <c r="C4" s="11" t="s">
        <v>1216</v>
      </c>
      <c r="D4" s="79" t="s">
        <v>1217</v>
      </c>
      <c r="E4" s="80"/>
      <c r="F4" s="79" t="s">
        <v>1218</v>
      </c>
      <c r="G4" s="83"/>
      <c r="H4" s="83"/>
      <c r="I4" s="83"/>
      <c r="J4" s="80"/>
      <c r="K4" s="79" t="s">
        <v>1219</v>
      </c>
      <c r="L4" s="80"/>
      <c r="M4" s="79" t="s">
        <v>1217</v>
      </c>
      <c r="N4" s="80"/>
    </row>
    <row r="5" spans="1:14" ht="12" thickBot="1">
      <c r="A5" s="12" t="s">
        <v>1220</v>
      </c>
      <c r="B5" s="12" t="s">
        <v>1221</v>
      </c>
      <c r="C5" s="12" t="s">
        <v>1222</v>
      </c>
      <c r="D5" s="13" t="s">
        <v>1223</v>
      </c>
      <c r="E5" s="13" t="s">
        <v>1224</v>
      </c>
      <c r="F5" s="14" t="s">
        <v>1225</v>
      </c>
      <c r="G5" s="14" t="s">
        <v>1226</v>
      </c>
      <c r="H5" s="13" t="s">
        <v>1227</v>
      </c>
      <c r="I5" s="13" t="s">
        <v>1228</v>
      </c>
      <c r="J5" s="13" t="s">
        <v>1229</v>
      </c>
      <c r="K5" s="13" t="s">
        <v>1230</v>
      </c>
      <c r="L5" s="13" t="s">
        <v>1231</v>
      </c>
      <c r="M5" s="13" t="s">
        <v>1232</v>
      </c>
      <c r="N5" s="15" t="s">
        <v>1233</v>
      </c>
    </row>
    <row r="6" spans="1:14" ht="11.25">
      <c r="A6" s="12"/>
      <c r="B6" s="12" t="s">
        <v>1234</v>
      </c>
      <c r="C6" s="12"/>
      <c r="D6" s="13" t="s">
        <v>1234</v>
      </c>
      <c r="E6" s="13" t="s">
        <v>1235</v>
      </c>
      <c r="F6" s="81" t="s">
        <v>1236</v>
      </c>
      <c r="G6" s="82"/>
      <c r="H6" s="13" t="s">
        <v>1237</v>
      </c>
      <c r="I6" s="13" t="s">
        <v>1238</v>
      </c>
      <c r="J6" s="13" t="s">
        <v>1239</v>
      </c>
      <c r="K6" s="13"/>
      <c r="L6" s="13"/>
      <c r="M6" s="13" t="s">
        <v>1240</v>
      </c>
      <c r="N6" s="15" t="s">
        <v>1241</v>
      </c>
    </row>
    <row r="7" spans="1:14" ht="12" thickBot="1">
      <c r="A7" s="16"/>
      <c r="B7" s="16"/>
      <c r="C7" s="16"/>
      <c r="D7" s="14" t="s">
        <v>1242</v>
      </c>
      <c r="E7" s="14"/>
      <c r="F7" s="14"/>
      <c r="G7" s="17"/>
      <c r="H7" s="14" t="s">
        <v>1243</v>
      </c>
      <c r="I7" s="14" t="s">
        <v>1243</v>
      </c>
      <c r="J7" s="14"/>
      <c r="K7" s="14" t="s">
        <v>1236</v>
      </c>
      <c r="L7" s="14" t="s">
        <v>1243</v>
      </c>
      <c r="M7" s="14" t="s">
        <v>1244</v>
      </c>
      <c r="N7" s="18" t="s">
        <v>1242</v>
      </c>
    </row>
    <row r="8" spans="1:14" ht="11.25">
      <c r="A8" s="19" t="s">
        <v>1245</v>
      </c>
      <c r="B8" s="21" t="s">
        <v>154</v>
      </c>
      <c r="C8" s="21" t="s">
        <v>155</v>
      </c>
      <c r="D8" s="22">
        <v>67388.45</v>
      </c>
      <c r="E8" s="22">
        <v>63964.45</v>
      </c>
      <c r="F8" s="22">
        <v>4600</v>
      </c>
      <c r="G8" s="22">
        <v>3424</v>
      </c>
      <c r="H8" s="22"/>
      <c r="I8" s="22">
        <v>3342.85</v>
      </c>
      <c r="J8" s="23">
        <f aca="true" t="shared" si="0" ref="J8:J71">IF(G8=0,"***",100*I8/G8)</f>
        <v>97.62996495327103</v>
      </c>
      <c r="K8" s="22"/>
      <c r="L8" s="22"/>
      <c r="M8" s="22">
        <v>0</v>
      </c>
      <c r="N8" s="24">
        <v>0</v>
      </c>
    </row>
    <row r="9" spans="1:14" ht="11.25">
      <c r="A9" s="19" t="s">
        <v>1245</v>
      </c>
      <c r="B9" s="21" t="s">
        <v>156</v>
      </c>
      <c r="C9" s="21" t="s">
        <v>157</v>
      </c>
      <c r="D9" s="22">
        <v>964.1</v>
      </c>
      <c r="E9" s="22">
        <v>0</v>
      </c>
      <c r="F9" s="22">
        <v>0</v>
      </c>
      <c r="G9" s="22">
        <v>964.1</v>
      </c>
      <c r="H9" s="22"/>
      <c r="I9" s="22">
        <v>0</v>
      </c>
      <c r="J9" s="23">
        <f t="shared" si="0"/>
        <v>0</v>
      </c>
      <c r="K9" s="22"/>
      <c r="L9" s="22"/>
      <c r="M9" s="22">
        <v>0</v>
      </c>
      <c r="N9" s="24">
        <v>0</v>
      </c>
    </row>
    <row r="10" spans="1:14" ht="11.25">
      <c r="A10" s="19" t="s">
        <v>1245</v>
      </c>
      <c r="B10" s="21" t="s">
        <v>158</v>
      </c>
      <c r="C10" s="21" t="s">
        <v>159</v>
      </c>
      <c r="D10" s="22">
        <v>146481</v>
      </c>
      <c r="E10" s="22">
        <v>11814.38</v>
      </c>
      <c r="F10" s="22">
        <v>34667</v>
      </c>
      <c r="G10" s="22">
        <v>48767</v>
      </c>
      <c r="H10" s="22"/>
      <c r="I10" s="22">
        <v>48767</v>
      </c>
      <c r="J10" s="23">
        <f t="shared" si="0"/>
        <v>100</v>
      </c>
      <c r="K10" s="22"/>
      <c r="L10" s="22"/>
      <c r="M10" s="22">
        <v>0</v>
      </c>
      <c r="N10" s="24">
        <v>85899.62</v>
      </c>
    </row>
    <row r="11" spans="1:14" ht="11.25">
      <c r="A11" s="19" t="s">
        <v>1245</v>
      </c>
      <c r="B11" s="21" t="s">
        <v>160</v>
      </c>
      <c r="C11" s="21" t="s">
        <v>161</v>
      </c>
      <c r="D11" s="22">
        <v>58059.82</v>
      </c>
      <c r="E11" s="22">
        <v>38882.32</v>
      </c>
      <c r="F11" s="22">
        <v>18660</v>
      </c>
      <c r="G11" s="22">
        <v>19177.5</v>
      </c>
      <c r="H11" s="22"/>
      <c r="I11" s="22">
        <v>19134.99</v>
      </c>
      <c r="J11" s="23">
        <f t="shared" si="0"/>
        <v>99.77833398513884</v>
      </c>
      <c r="K11" s="22"/>
      <c r="L11" s="22"/>
      <c r="M11" s="22">
        <v>0</v>
      </c>
      <c r="N11" s="24">
        <v>0</v>
      </c>
    </row>
    <row r="12" spans="1:14" ht="11.25">
      <c r="A12" s="19" t="s">
        <v>1245</v>
      </c>
      <c r="B12" s="21" t="s">
        <v>162</v>
      </c>
      <c r="C12" s="21" t="s">
        <v>163</v>
      </c>
      <c r="D12" s="22">
        <v>52700</v>
      </c>
      <c r="E12" s="22">
        <v>481.95</v>
      </c>
      <c r="F12" s="22">
        <v>1000</v>
      </c>
      <c r="G12" s="22">
        <v>0</v>
      </c>
      <c r="H12" s="22"/>
      <c r="I12" s="22">
        <v>0</v>
      </c>
      <c r="J12" s="23" t="str">
        <f t="shared" si="0"/>
        <v>***</v>
      </c>
      <c r="K12" s="22"/>
      <c r="L12" s="22"/>
      <c r="M12" s="22">
        <v>0</v>
      </c>
      <c r="N12" s="24">
        <v>52218.05</v>
      </c>
    </row>
    <row r="13" spans="1:14" ht="11.25">
      <c r="A13" s="19" t="s">
        <v>1245</v>
      </c>
      <c r="B13" s="21" t="s">
        <v>164</v>
      </c>
      <c r="C13" s="21" t="s">
        <v>165</v>
      </c>
      <c r="D13" s="22">
        <v>85000</v>
      </c>
      <c r="E13" s="22">
        <v>1539.81</v>
      </c>
      <c r="F13" s="22">
        <v>15000</v>
      </c>
      <c r="G13" s="22">
        <v>900</v>
      </c>
      <c r="H13" s="22"/>
      <c r="I13" s="22">
        <v>876.62</v>
      </c>
      <c r="J13" s="23">
        <f t="shared" si="0"/>
        <v>97.40222222222222</v>
      </c>
      <c r="K13" s="22"/>
      <c r="L13" s="22"/>
      <c r="M13" s="22">
        <v>0</v>
      </c>
      <c r="N13" s="24">
        <v>82560.19</v>
      </c>
    </row>
    <row r="14" spans="1:14" ht="11.25">
      <c r="A14" s="19" t="s">
        <v>1245</v>
      </c>
      <c r="B14" s="21" t="s">
        <v>166</v>
      </c>
      <c r="C14" s="21" t="s">
        <v>167</v>
      </c>
      <c r="D14" s="22">
        <v>5800</v>
      </c>
      <c r="E14" s="22">
        <v>2297.29</v>
      </c>
      <c r="F14" s="22">
        <v>3500</v>
      </c>
      <c r="G14" s="22">
        <v>0</v>
      </c>
      <c r="H14" s="22"/>
      <c r="I14" s="22">
        <v>0</v>
      </c>
      <c r="J14" s="23" t="str">
        <f t="shared" si="0"/>
        <v>***</v>
      </c>
      <c r="K14" s="22"/>
      <c r="L14" s="22"/>
      <c r="M14" s="22">
        <v>0</v>
      </c>
      <c r="N14" s="24">
        <v>3502.71</v>
      </c>
    </row>
    <row r="15" spans="1:14" ht="11.25">
      <c r="A15" s="19" t="s">
        <v>1360</v>
      </c>
      <c r="B15" s="21" t="s">
        <v>168</v>
      </c>
      <c r="C15" s="21" t="s">
        <v>169</v>
      </c>
      <c r="D15" s="22">
        <v>4441.76</v>
      </c>
      <c r="E15" s="22">
        <v>0</v>
      </c>
      <c r="F15" s="22">
        <v>0</v>
      </c>
      <c r="G15" s="22">
        <v>4441.8</v>
      </c>
      <c r="H15" s="22"/>
      <c r="I15" s="22">
        <v>0</v>
      </c>
      <c r="J15" s="23">
        <f t="shared" si="0"/>
        <v>0</v>
      </c>
      <c r="K15" s="22"/>
      <c r="L15" s="22"/>
      <c r="M15" s="22">
        <v>0</v>
      </c>
      <c r="N15" s="24">
        <v>-0.04</v>
      </c>
    </row>
    <row r="16" spans="1:14" ht="11.25">
      <c r="A16" s="19" t="s">
        <v>170</v>
      </c>
      <c r="B16" s="21" t="s">
        <v>171</v>
      </c>
      <c r="C16" s="21" t="s">
        <v>172</v>
      </c>
      <c r="D16" s="22">
        <v>2784.54</v>
      </c>
      <c r="E16" s="22">
        <v>0</v>
      </c>
      <c r="F16" s="22">
        <v>0</v>
      </c>
      <c r="G16" s="22">
        <v>2784.5</v>
      </c>
      <c r="H16" s="22"/>
      <c r="I16" s="22">
        <v>0</v>
      </c>
      <c r="J16" s="23">
        <f t="shared" si="0"/>
        <v>0</v>
      </c>
      <c r="K16" s="22"/>
      <c r="L16" s="22"/>
      <c r="M16" s="22">
        <v>0</v>
      </c>
      <c r="N16" s="24">
        <v>0.04</v>
      </c>
    </row>
    <row r="17" spans="1:14" ht="11.25">
      <c r="A17" s="19" t="s">
        <v>170</v>
      </c>
      <c r="B17" s="21" t="s">
        <v>173</v>
      </c>
      <c r="C17" s="21" t="s">
        <v>174</v>
      </c>
      <c r="D17" s="22">
        <v>414.8</v>
      </c>
      <c r="E17" s="22">
        <v>0</v>
      </c>
      <c r="F17" s="22">
        <v>0</v>
      </c>
      <c r="G17" s="22">
        <v>414.8</v>
      </c>
      <c r="H17" s="22"/>
      <c r="I17" s="22">
        <v>414.8</v>
      </c>
      <c r="J17" s="23">
        <f t="shared" si="0"/>
        <v>100</v>
      </c>
      <c r="K17" s="22"/>
      <c r="L17" s="22"/>
      <c r="M17" s="22">
        <v>0</v>
      </c>
      <c r="N17" s="24">
        <v>0</v>
      </c>
    </row>
    <row r="18" spans="1:14" ht="11.25">
      <c r="A18" s="19" t="s">
        <v>170</v>
      </c>
      <c r="B18" s="21" t="s">
        <v>175</v>
      </c>
      <c r="C18" s="21" t="s">
        <v>176</v>
      </c>
      <c r="D18" s="22">
        <v>644.56</v>
      </c>
      <c r="E18" s="22">
        <v>0</v>
      </c>
      <c r="F18" s="22">
        <v>0</v>
      </c>
      <c r="G18" s="22">
        <v>644.5</v>
      </c>
      <c r="H18" s="22"/>
      <c r="I18" s="22">
        <v>644.56</v>
      </c>
      <c r="J18" s="23">
        <f t="shared" si="0"/>
        <v>100.00930954228083</v>
      </c>
      <c r="K18" s="22"/>
      <c r="L18" s="22"/>
      <c r="M18" s="22">
        <v>0</v>
      </c>
      <c r="N18" s="24">
        <v>0.06</v>
      </c>
    </row>
    <row r="19" spans="1:14" ht="11.25">
      <c r="A19" s="19" t="s">
        <v>170</v>
      </c>
      <c r="B19" s="21" t="s">
        <v>177</v>
      </c>
      <c r="C19" s="21" t="s">
        <v>178</v>
      </c>
      <c r="D19" s="22">
        <v>135.4</v>
      </c>
      <c r="E19" s="22">
        <v>0</v>
      </c>
      <c r="F19" s="22">
        <v>0</v>
      </c>
      <c r="G19" s="22">
        <v>135.4</v>
      </c>
      <c r="H19" s="22"/>
      <c r="I19" s="22">
        <v>135.4</v>
      </c>
      <c r="J19" s="23">
        <f t="shared" si="0"/>
        <v>100</v>
      </c>
      <c r="K19" s="22"/>
      <c r="L19" s="22"/>
      <c r="M19" s="22">
        <v>0</v>
      </c>
      <c r="N19" s="24">
        <v>0</v>
      </c>
    </row>
    <row r="20" spans="1:14" ht="11.25">
      <c r="A20" s="19" t="s">
        <v>170</v>
      </c>
      <c r="B20" s="21" t="s">
        <v>179</v>
      </c>
      <c r="C20" s="21" t="s">
        <v>180</v>
      </c>
      <c r="D20" s="22">
        <v>48051</v>
      </c>
      <c r="E20" s="22">
        <v>16670.61</v>
      </c>
      <c r="F20" s="22">
        <v>9500</v>
      </c>
      <c r="G20" s="22">
        <v>26380</v>
      </c>
      <c r="H20" s="22"/>
      <c r="I20" s="22">
        <v>26379.2</v>
      </c>
      <c r="J20" s="23">
        <f t="shared" si="0"/>
        <v>99.99696739954511</v>
      </c>
      <c r="K20" s="22"/>
      <c r="L20" s="22"/>
      <c r="M20" s="22">
        <v>0</v>
      </c>
      <c r="N20" s="24">
        <v>5000.39</v>
      </c>
    </row>
    <row r="21" spans="1:14" ht="11.25">
      <c r="A21" s="19" t="s">
        <v>170</v>
      </c>
      <c r="B21" s="21" t="s">
        <v>181</v>
      </c>
      <c r="C21" s="21" t="s">
        <v>182</v>
      </c>
      <c r="D21" s="22">
        <v>0</v>
      </c>
      <c r="E21" s="22">
        <v>0</v>
      </c>
      <c r="F21" s="22">
        <v>2100</v>
      </c>
      <c r="G21" s="22">
        <v>0</v>
      </c>
      <c r="H21" s="22"/>
      <c r="I21" s="22">
        <v>0</v>
      </c>
      <c r="J21" s="23" t="str">
        <f t="shared" si="0"/>
        <v>***</v>
      </c>
      <c r="K21" s="22"/>
      <c r="L21" s="22"/>
      <c r="M21" s="22">
        <v>0</v>
      </c>
      <c r="N21" s="24">
        <v>0</v>
      </c>
    </row>
    <row r="22" spans="1:14" ht="11.25">
      <c r="A22" s="19" t="s">
        <v>170</v>
      </c>
      <c r="B22" s="21" t="s">
        <v>183</v>
      </c>
      <c r="C22" s="21" t="s">
        <v>184</v>
      </c>
      <c r="D22" s="22">
        <v>0</v>
      </c>
      <c r="E22" s="22">
        <v>0</v>
      </c>
      <c r="F22" s="22">
        <v>1500</v>
      </c>
      <c r="G22" s="22">
        <v>0</v>
      </c>
      <c r="H22" s="22"/>
      <c r="I22" s="22">
        <v>0</v>
      </c>
      <c r="J22" s="23" t="str">
        <f t="shared" si="0"/>
        <v>***</v>
      </c>
      <c r="K22" s="22"/>
      <c r="L22" s="22"/>
      <c r="M22" s="22">
        <v>0</v>
      </c>
      <c r="N22" s="24">
        <v>0</v>
      </c>
    </row>
    <row r="23" spans="1:14" ht="11.25">
      <c r="A23" s="19" t="s">
        <v>170</v>
      </c>
      <c r="B23" s="21" t="s">
        <v>185</v>
      </c>
      <c r="C23" s="21" t="s">
        <v>186</v>
      </c>
      <c r="D23" s="22">
        <v>44.63</v>
      </c>
      <c r="E23" s="22">
        <v>0</v>
      </c>
      <c r="F23" s="22">
        <v>0</v>
      </c>
      <c r="G23" s="22">
        <v>19.6</v>
      </c>
      <c r="H23" s="22"/>
      <c r="I23" s="22">
        <v>19.63</v>
      </c>
      <c r="J23" s="23">
        <f t="shared" si="0"/>
        <v>100.15306122448979</v>
      </c>
      <c r="K23" s="22"/>
      <c r="L23" s="22"/>
      <c r="M23" s="22">
        <v>0</v>
      </c>
      <c r="N23" s="24">
        <v>25.03</v>
      </c>
    </row>
    <row r="24" spans="1:14" ht="11.25">
      <c r="A24" s="19" t="s">
        <v>170</v>
      </c>
      <c r="B24" s="21" t="s">
        <v>187</v>
      </c>
      <c r="C24" s="21" t="s">
        <v>188</v>
      </c>
      <c r="D24" s="22">
        <v>1216.5</v>
      </c>
      <c r="E24" s="22">
        <v>0</v>
      </c>
      <c r="F24" s="22">
        <v>0</v>
      </c>
      <c r="G24" s="22">
        <v>1216.5</v>
      </c>
      <c r="H24" s="22"/>
      <c r="I24" s="22">
        <v>1216.5</v>
      </c>
      <c r="J24" s="23">
        <f t="shared" si="0"/>
        <v>100</v>
      </c>
      <c r="K24" s="22"/>
      <c r="L24" s="22"/>
      <c r="M24" s="22">
        <v>0</v>
      </c>
      <c r="N24" s="24">
        <v>0</v>
      </c>
    </row>
    <row r="25" spans="1:14" ht="11.25">
      <c r="A25" s="19" t="s">
        <v>170</v>
      </c>
      <c r="B25" s="21" t="s">
        <v>189</v>
      </c>
      <c r="C25" s="21" t="s">
        <v>190</v>
      </c>
      <c r="D25" s="22">
        <v>187</v>
      </c>
      <c r="E25" s="22">
        <v>0</v>
      </c>
      <c r="F25" s="22">
        <v>0</v>
      </c>
      <c r="G25" s="22">
        <v>187</v>
      </c>
      <c r="H25" s="22"/>
      <c r="I25" s="22">
        <v>187</v>
      </c>
      <c r="J25" s="23">
        <f t="shared" si="0"/>
        <v>100</v>
      </c>
      <c r="K25" s="22"/>
      <c r="L25" s="22"/>
      <c r="M25" s="22">
        <v>0</v>
      </c>
      <c r="N25" s="24">
        <v>0</v>
      </c>
    </row>
    <row r="26" spans="1:14" ht="11.25">
      <c r="A26" s="19" t="s">
        <v>191</v>
      </c>
      <c r="B26" s="21" t="s">
        <v>192</v>
      </c>
      <c r="C26" s="21" t="s">
        <v>193</v>
      </c>
      <c r="D26" s="22">
        <v>282.9</v>
      </c>
      <c r="E26" s="22">
        <v>0</v>
      </c>
      <c r="F26" s="22">
        <v>0</v>
      </c>
      <c r="G26" s="22">
        <v>282.9</v>
      </c>
      <c r="H26" s="22">
        <v>282.9</v>
      </c>
      <c r="I26" s="22">
        <v>282.9</v>
      </c>
      <c r="J26" s="23">
        <f t="shared" si="0"/>
        <v>100</v>
      </c>
      <c r="K26" s="22">
        <v>0</v>
      </c>
      <c r="L26" s="22">
        <v>0</v>
      </c>
      <c r="M26" s="22">
        <v>0</v>
      </c>
      <c r="N26" s="24">
        <v>0</v>
      </c>
    </row>
    <row r="27" spans="1:14" ht="11.25">
      <c r="A27" s="19" t="s">
        <v>194</v>
      </c>
      <c r="B27" s="21" t="s">
        <v>195</v>
      </c>
      <c r="C27" s="21" t="s">
        <v>196</v>
      </c>
      <c r="D27" s="22">
        <v>14470</v>
      </c>
      <c r="E27" s="22">
        <v>0</v>
      </c>
      <c r="F27" s="22">
        <v>0</v>
      </c>
      <c r="G27" s="22">
        <v>9470</v>
      </c>
      <c r="H27" s="22">
        <v>9470</v>
      </c>
      <c r="I27" s="22">
        <v>9470</v>
      </c>
      <c r="J27" s="23">
        <f t="shared" si="0"/>
        <v>100</v>
      </c>
      <c r="K27" s="22">
        <v>0</v>
      </c>
      <c r="L27" s="22">
        <v>0</v>
      </c>
      <c r="M27" s="22">
        <v>0</v>
      </c>
      <c r="N27" s="24">
        <v>5000</v>
      </c>
    </row>
    <row r="28" spans="1:14" ht="11.25">
      <c r="A28" s="19" t="s">
        <v>197</v>
      </c>
      <c r="B28" s="21" t="s">
        <v>198</v>
      </c>
      <c r="C28" s="21" t="s">
        <v>199</v>
      </c>
      <c r="D28" s="22">
        <v>550</v>
      </c>
      <c r="E28" s="22">
        <v>0</v>
      </c>
      <c r="F28" s="22">
        <v>0</v>
      </c>
      <c r="G28" s="22">
        <v>550</v>
      </c>
      <c r="H28" s="22">
        <v>550</v>
      </c>
      <c r="I28" s="22">
        <v>550</v>
      </c>
      <c r="J28" s="23">
        <f t="shared" si="0"/>
        <v>100</v>
      </c>
      <c r="K28" s="22">
        <v>0</v>
      </c>
      <c r="L28" s="22">
        <v>0</v>
      </c>
      <c r="M28" s="22">
        <v>0</v>
      </c>
      <c r="N28" s="24">
        <v>0</v>
      </c>
    </row>
    <row r="29" spans="1:14" ht="11.25">
      <c r="A29" s="19" t="s">
        <v>197</v>
      </c>
      <c r="B29" s="21" t="s">
        <v>200</v>
      </c>
      <c r="C29" s="21" t="s">
        <v>201</v>
      </c>
      <c r="D29" s="22">
        <v>3500</v>
      </c>
      <c r="E29" s="22">
        <v>0</v>
      </c>
      <c r="F29" s="22">
        <v>1600</v>
      </c>
      <c r="G29" s="22">
        <v>1600</v>
      </c>
      <c r="H29" s="22">
        <v>1600</v>
      </c>
      <c r="I29" s="22">
        <v>1600</v>
      </c>
      <c r="J29" s="23">
        <f t="shared" si="0"/>
        <v>100</v>
      </c>
      <c r="K29" s="22">
        <v>0</v>
      </c>
      <c r="L29" s="22">
        <v>0</v>
      </c>
      <c r="M29" s="22">
        <v>0</v>
      </c>
      <c r="N29" s="24">
        <v>1900</v>
      </c>
    </row>
    <row r="30" spans="1:14" ht="11.25">
      <c r="A30" s="19" t="s">
        <v>202</v>
      </c>
      <c r="B30" s="21" t="s">
        <v>203</v>
      </c>
      <c r="C30" s="21" t="s">
        <v>204</v>
      </c>
      <c r="D30" s="22">
        <v>12474.8</v>
      </c>
      <c r="E30" s="22">
        <v>7774.8</v>
      </c>
      <c r="F30" s="22">
        <v>2200</v>
      </c>
      <c r="G30" s="22">
        <v>2200</v>
      </c>
      <c r="H30" s="22">
        <v>2200</v>
      </c>
      <c r="I30" s="22">
        <v>2200</v>
      </c>
      <c r="J30" s="23">
        <f t="shared" si="0"/>
        <v>100</v>
      </c>
      <c r="K30" s="22">
        <v>500</v>
      </c>
      <c r="L30" s="22">
        <v>540.07</v>
      </c>
      <c r="M30" s="22">
        <v>0</v>
      </c>
      <c r="N30" s="24">
        <v>2000</v>
      </c>
    </row>
    <row r="31" spans="1:14" ht="11.25">
      <c r="A31" s="19" t="s">
        <v>202</v>
      </c>
      <c r="B31" s="21" t="s">
        <v>205</v>
      </c>
      <c r="C31" s="21" t="s">
        <v>206</v>
      </c>
      <c r="D31" s="22">
        <v>19900</v>
      </c>
      <c r="E31" s="22">
        <v>700</v>
      </c>
      <c r="F31" s="22">
        <v>14300</v>
      </c>
      <c r="G31" s="22">
        <v>18800</v>
      </c>
      <c r="H31" s="22">
        <v>18800</v>
      </c>
      <c r="I31" s="22">
        <v>18800</v>
      </c>
      <c r="J31" s="23">
        <f t="shared" si="0"/>
        <v>100</v>
      </c>
      <c r="K31" s="22">
        <v>400</v>
      </c>
      <c r="L31" s="22">
        <v>466.4</v>
      </c>
      <c r="M31" s="22">
        <v>0</v>
      </c>
      <c r="N31" s="24">
        <v>0</v>
      </c>
    </row>
    <row r="32" spans="1:14" ht="11.25">
      <c r="A32" s="19" t="s">
        <v>202</v>
      </c>
      <c r="B32" s="21" t="s">
        <v>207</v>
      </c>
      <c r="C32" s="21" t="s">
        <v>208</v>
      </c>
      <c r="D32" s="22">
        <v>1700</v>
      </c>
      <c r="E32" s="22">
        <v>0</v>
      </c>
      <c r="F32" s="22">
        <v>0</v>
      </c>
      <c r="G32" s="22">
        <v>1700</v>
      </c>
      <c r="H32" s="22">
        <v>1700</v>
      </c>
      <c r="I32" s="22">
        <v>1700</v>
      </c>
      <c r="J32" s="23">
        <f t="shared" si="0"/>
        <v>100</v>
      </c>
      <c r="K32" s="22">
        <v>0</v>
      </c>
      <c r="L32" s="22">
        <v>0</v>
      </c>
      <c r="M32" s="22">
        <v>0</v>
      </c>
      <c r="N32" s="24">
        <v>0</v>
      </c>
    </row>
    <row r="33" spans="1:14" ht="11.25">
      <c r="A33" s="19" t="s">
        <v>202</v>
      </c>
      <c r="B33" s="21" t="s">
        <v>209</v>
      </c>
      <c r="C33" s="21" t="s">
        <v>193</v>
      </c>
      <c r="D33" s="22">
        <v>286</v>
      </c>
      <c r="E33" s="22">
        <v>0</v>
      </c>
      <c r="F33" s="22">
        <v>0</v>
      </c>
      <c r="G33" s="22">
        <v>286</v>
      </c>
      <c r="H33" s="22">
        <v>286</v>
      </c>
      <c r="I33" s="22">
        <v>286</v>
      </c>
      <c r="J33" s="23">
        <f t="shared" si="0"/>
        <v>100</v>
      </c>
      <c r="K33" s="22">
        <v>0</v>
      </c>
      <c r="L33" s="22">
        <v>13.38</v>
      </c>
      <c r="M33" s="22">
        <v>0</v>
      </c>
      <c r="N33" s="24">
        <v>0</v>
      </c>
    </row>
    <row r="34" spans="1:14" ht="11.25">
      <c r="A34" s="19" t="s">
        <v>210</v>
      </c>
      <c r="B34" s="21" t="s">
        <v>211</v>
      </c>
      <c r="C34" s="21" t="s">
        <v>193</v>
      </c>
      <c r="D34" s="22">
        <v>473.2</v>
      </c>
      <c r="E34" s="22">
        <v>0</v>
      </c>
      <c r="F34" s="22">
        <v>0</v>
      </c>
      <c r="G34" s="22">
        <v>471.2</v>
      </c>
      <c r="H34" s="22">
        <v>471.2</v>
      </c>
      <c r="I34" s="22">
        <v>471.2</v>
      </c>
      <c r="J34" s="23">
        <f t="shared" si="0"/>
        <v>100</v>
      </c>
      <c r="K34" s="22">
        <v>2</v>
      </c>
      <c r="L34" s="22">
        <v>1.71</v>
      </c>
      <c r="M34" s="22">
        <v>0</v>
      </c>
      <c r="N34" s="24">
        <v>0</v>
      </c>
    </row>
    <row r="35" spans="1:14" ht="11.25">
      <c r="A35" s="19" t="s">
        <v>210</v>
      </c>
      <c r="B35" s="21" t="s">
        <v>212</v>
      </c>
      <c r="C35" s="21" t="s">
        <v>213</v>
      </c>
      <c r="D35" s="22">
        <v>600</v>
      </c>
      <c r="E35" s="22">
        <v>0</v>
      </c>
      <c r="F35" s="22">
        <v>0</v>
      </c>
      <c r="G35" s="22">
        <v>600</v>
      </c>
      <c r="H35" s="22">
        <v>600</v>
      </c>
      <c r="I35" s="22">
        <v>600</v>
      </c>
      <c r="J35" s="23">
        <f t="shared" si="0"/>
        <v>100</v>
      </c>
      <c r="K35" s="22">
        <v>0</v>
      </c>
      <c r="L35" s="22">
        <v>0</v>
      </c>
      <c r="M35" s="22">
        <v>0</v>
      </c>
      <c r="N35" s="24">
        <v>0</v>
      </c>
    </row>
    <row r="36" spans="1:14" ht="11.25">
      <c r="A36" s="19" t="s">
        <v>210</v>
      </c>
      <c r="B36" s="21" t="s">
        <v>214</v>
      </c>
      <c r="C36" s="21" t="s">
        <v>215</v>
      </c>
      <c r="D36" s="22">
        <v>400</v>
      </c>
      <c r="E36" s="22">
        <v>0</v>
      </c>
      <c r="F36" s="22">
        <v>0</v>
      </c>
      <c r="G36" s="22">
        <v>400</v>
      </c>
      <c r="H36" s="22">
        <v>400</v>
      </c>
      <c r="I36" s="22">
        <v>400</v>
      </c>
      <c r="J36" s="23">
        <f t="shared" si="0"/>
        <v>100</v>
      </c>
      <c r="K36" s="22">
        <v>0</v>
      </c>
      <c r="L36" s="22">
        <v>0.33</v>
      </c>
      <c r="M36" s="22">
        <v>0</v>
      </c>
      <c r="N36" s="24">
        <v>0</v>
      </c>
    </row>
    <row r="37" spans="1:14" ht="11.25">
      <c r="A37" s="19" t="s">
        <v>210</v>
      </c>
      <c r="B37" s="21" t="s">
        <v>216</v>
      </c>
      <c r="C37" s="21" t="s">
        <v>217</v>
      </c>
      <c r="D37" s="22">
        <v>1935</v>
      </c>
      <c r="E37" s="22">
        <v>0</v>
      </c>
      <c r="F37" s="22">
        <v>0</v>
      </c>
      <c r="G37" s="22">
        <v>1920</v>
      </c>
      <c r="H37" s="22">
        <v>1920</v>
      </c>
      <c r="I37" s="22">
        <v>1920</v>
      </c>
      <c r="J37" s="23">
        <f t="shared" si="0"/>
        <v>100</v>
      </c>
      <c r="K37" s="22">
        <v>15</v>
      </c>
      <c r="L37" s="22">
        <v>14.93</v>
      </c>
      <c r="M37" s="22">
        <v>0</v>
      </c>
      <c r="N37" s="24">
        <v>0</v>
      </c>
    </row>
    <row r="38" spans="1:14" ht="11.25">
      <c r="A38" s="19" t="s">
        <v>210</v>
      </c>
      <c r="B38" s="21" t="s">
        <v>218</v>
      </c>
      <c r="C38" s="21" t="s">
        <v>219</v>
      </c>
      <c r="D38" s="22">
        <v>26525.57</v>
      </c>
      <c r="E38" s="22">
        <v>7503.57</v>
      </c>
      <c r="F38" s="22">
        <v>17000</v>
      </c>
      <c r="G38" s="22">
        <v>19000</v>
      </c>
      <c r="H38" s="22">
        <v>19000</v>
      </c>
      <c r="I38" s="22">
        <v>19000</v>
      </c>
      <c r="J38" s="23">
        <f t="shared" si="0"/>
        <v>100</v>
      </c>
      <c r="K38" s="22">
        <v>22</v>
      </c>
      <c r="L38" s="22">
        <v>22.02</v>
      </c>
      <c r="M38" s="22">
        <v>0</v>
      </c>
      <c r="N38" s="24">
        <v>0</v>
      </c>
    </row>
    <row r="39" spans="1:14" ht="11.25">
      <c r="A39" s="19" t="s">
        <v>210</v>
      </c>
      <c r="B39" s="21" t="s">
        <v>220</v>
      </c>
      <c r="C39" s="21" t="s">
        <v>221</v>
      </c>
      <c r="D39" s="22">
        <v>2701</v>
      </c>
      <c r="E39" s="22">
        <v>1500</v>
      </c>
      <c r="F39" s="22">
        <v>0</v>
      </c>
      <c r="G39" s="22">
        <v>1200</v>
      </c>
      <c r="H39" s="22">
        <v>1200</v>
      </c>
      <c r="I39" s="22">
        <v>1200</v>
      </c>
      <c r="J39" s="23">
        <f t="shared" si="0"/>
        <v>100</v>
      </c>
      <c r="K39" s="22">
        <v>1</v>
      </c>
      <c r="L39" s="22">
        <v>0.58</v>
      </c>
      <c r="M39" s="22">
        <v>0</v>
      </c>
      <c r="N39" s="24">
        <v>0</v>
      </c>
    </row>
    <row r="40" spans="1:14" ht="11.25">
      <c r="A40" s="19" t="s">
        <v>210</v>
      </c>
      <c r="B40" s="21" t="s">
        <v>222</v>
      </c>
      <c r="C40" s="21" t="s">
        <v>223</v>
      </c>
      <c r="D40" s="22">
        <v>8800</v>
      </c>
      <c r="E40" s="22">
        <v>200</v>
      </c>
      <c r="F40" s="22">
        <v>1400</v>
      </c>
      <c r="G40" s="22">
        <v>0</v>
      </c>
      <c r="H40" s="22">
        <v>0</v>
      </c>
      <c r="I40" s="22">
        <v>0</v>
      </c>
      <c r="J40" s="23" t="str">
        <f t="shared" si="0"/>
        <v>***</v>
      </c>
      <c r="K40" s="22">
        <v>0</v>
      </c>
      <c r="L40" s="22">
        <v>0</v>
      </c>
      <c r="M40" s="22">
        <v>0</v>
      </c>
      <c r="N40" s="24">
        <v>8600</v>
      </c>
    </row>
    <row r="41" spans="1:14" ht="11.25">
      <c r="A41" s="19" t="s">
        <v>210</v>
      </c>
      <c r="B41" s="21" t="s">
        <v>224</v>
      </c>
      <c r="C41" s="21" t="s">
        <v>225</v>
      </c>
      <c r="D41" s="22">
        <v>1920</v>
      </c>
      <c r="E41" s="22">
        <v>700</v>
      </c>
      <c r="F41" s="22">
        <v>1100</v>
      </c>
      <c r="G41" s="22">
        <v>1200</v>
      </c>
      <c r="H41" s="22">
        <v>1200</v>
      </c>
      <c r="I41" s="22">
        <v>1200</v>
      </c>
      <c r="J41" s="23">
        <f t="shared" si="0"/>
        <v>100</v>
      </c>
      <c r="K41" s="22">
        <v>6</v>
      </c>
      <c r="L41" s="22">
        <v>6</v>
      </c>
      <c r="M41" s="22">
        <v>0</v>
      </c>
      <c r="N41" s="24">
        <v>14</v>
      </c>
    </row>
    <row r="42" spans="1:14" ht="11.25">
      <c r="A42" s="19" t="s">
        <v>210</v>
      </c>
      <c r="B42" s="21" t="s">
        <v>226</v>
      </c>
      <c r="C42" s="21" t="s">
        <v>227</v>
      </c>
      <c r="D42" s="22">
        <v>1130.8</v>
      </c>
      <c r="E42" s="22">
        <v>0</v>
      </c>
      <c r="F42" s="22">
        <v>1500</v>
      </c>
      <c r="G42" s="22">
        <v>1100</v>
      </c>
      <c r="H42" s="22">
        <v>1100</v>
      </c>
      <c r="I42" s="22">
        <v>1100</v>
      </c>
      <c r="J42" s="23">
        <f t="shared" si="0"/>
        <v>100</v>
      </c>
      <c r="K42" s="22">
        <v>30.8</v>
      </c>
      <c r="L42" s="22">
        <v>30.54</v>
      </c>
      <c r="M42" s="22">
        <v>0</v>
      </c>
      <c r="N42" s="24">
        <v>0</v>
      </c>
    </row>
    <row r="43" spans="1:14" ht="11.25">
      <c r="A43" s="19" t="s">
        <v>210</v>
      </c>
      <c r="B43" s="21" t="s">
        <v>228</v>
      </c>
      <c r="C43" s="21" t="s">
        <v>229</v>
      </c>
      <c r="D43" s="22">
        <v>339.6</v>
      </c>
      <c r="E43" s="22">
        <v>0</v>
      </c>
      <c r="F43" s="22">
        <v>0</v>
      </c>
      <c r="G43" s="22">
        <v>300</v>
      </c>
      <c r="H43" s="22">
        <v>300</v>
      </c>
      <c r="I43" s="22">
        <v>300</v>
      </c>
      <c r="J43" s="23">
        <f t="shared" si="0"/>
        <v>100</v>
      </c>
      <c r="K43" s="22">
        <v>39.6</v>
      </c>
      <c r="L43" s="22">
        <v>39.59</v>
      </c>
      <c r="M43" s="22">
        <v>0</v>
      </c>
      <c r="N43" s="24">
        <v>0</v>
      </c>
    </row>
    <row r="44" spans="1:14" ht="11.25">
      <c r="A44" s="19" t="s">
        <v>210</v>
      </c>
      <c r="B44" s="21" t="s">
        <v>230</v>
      </c>
      <c r="C44" s="21" t="s">
        <v>231</v>
      </c>
      <c r="D44" s="22">
        <v>1160</v>
      </c>
      <c r="E44" s="22">
        <v>0</v>
      </c>
      <c r="F44" s="22">
        <v>0</v>
      </c>
      <c r="G44" s="22">
        <v>1160</v>
      </c>
      <c r="H44" s="22">
        <v>1160</v>
      </c>
      <c r="I44" s="22">
        <v>1160</v>
      </c>
      <c r="J44" s="23">
        <f t="shared" si="0"/>
        <v>100</v>
      </c>
      <c r="K44" s="22">
        <v>0</v>
      </c>
      <c r="L44" s="22">
        <v>0</v>
      </c>
      <c r="M44" s="22">
        <v>0</v>
      </c>
      <c r="N44" s="24">
        <v>0</v>
      </c>
    </row>
    <row r="45" spans="1:14" ht="11.25">
      <c r="A45" s="19" t="s">
        <v>232</v>
      </c>
      <c r="B45" s="21" t="s">
        <v>233</v>
      </c>
      <c r="C45" s="21" t="s">
        <v>234</v>
      </c>
      <c r="D45" s="22">
        <v>2600</v>
      </c>
      <c r="E45" s="22">
        <v>0</v>
      </c>
      <c r="F45" s="22">
        <v>1700</v>
      </c>
      <c r="G45" s="22">
        <v>1700</v>
      </c>
      <c r="H45" s="22">
        <v>1700</v>
      </c>
      <c r="I45" s="22">
        <v>1700</v>
      </c>
      <c r="J45" s="23">
        <f t="shared" si="0"/>
        <v>100</v>
      </c>
      <c r="K45" s="22">
        <v>50</v>
      </c>
      <c r="L45" s="22">
        <v>49.05</v>
      </c>
      <c r="M45" s="22">
        <v>0</v>
      </c>
      <c r="N45" s="24">
        <v>850</v>
      </c>
    </row>
    <row r="46" spans="1:14" ht="11.25">
      <c r="A46" s="19" t="s">
        <v>235</v>
      </c>
      <c r="B46" s="21" t="s">
        <v>236</v>
      </c>
      <c r="C46" s="21" t="s">
        <v>237</v>
      </c>
      <c r="D46" s="22">
        <v>553</v>
      </c>
      <c r="E46" s="22">
        <v>0</v>
      </c>
      <c r="F46" s="22">
        <v>0</v>
      </c>
      <c r="G46" s="22">
        <v>550</v>
      </c>
      <c r="H46" s="22">
        <v>550</v>
      </c>
      <c r="I46" s="22">
        <v>550</v>
      </c>
      <c r="J46" s="23">
        <f t="shared" si="0"/>
        <v>100</v>
      </c>
      <c r="K46" s="22">
        <v>3</v>
      </c>
      <c r="L46" s="22">
        <v>2.17</v>
      </c>
      <c r="M46" s="22">
        <v>0</v>
      </c>
      <c r="N46" s="24">
        <v>0</v>
      </c>
    </row>
    <row r="47" spans="1:14" ht="11.25">
      <c r="A47" s="19" t="s">
        <v>235</v>
      </c>
      <c r="B47" s="21" t="s">
        <v>238</v>
      </c>
      <c r="C47" s="21" t="s">
        <v>239</v>
      </c>
      <c r="D47" s="22">
        <v>20331.47</v>
      </c>
      <c r="E47" s="22">
        <v>6775.47</v>
      </c>
      <c r="F47" s="22">
        <v>8550</v>
      </c>
      <c r="G47" s="22">
        <v>8550</v>
      </c>
      <c r="H47" s="22">
        <v>8550</v>
      </c>
      <c r="I47" s="22">
        <v>8550</v>
      </c>
      <c r="J47" s="23">
        <f t="shared" si="0"/>
        <v>100</v>
      </c>
      <c r="K47" s="22">
        <v>1006</v>
      </c>
      <c r="L47" s="22">
        <v>1006.07</v>
      </c>
      <c r="M47" s="22">
        <v>0</v>
      </c>
      <c r="N47" s="24">
        <v>4000</v>
      </c>
    </row>
    <row r="48" spans="1:14" ht="11.25">
      <c r="A48" s="19" t="s">
        <v>240</v>
      </c>
      <c r="B48" s="21" t="s">
        <v>241</v>
      </c>
      <c r="C48" s="21" t="s">
        <v>242</v>
      </c>
      <c r="D48" s="22">
        <v>1400</v>
      </c>
      <c r="E48" s="22">
        <v>0</v>
      </c>
      <c r="F48" s="22">
        <v>1200</v>
      </c>
      <c r="G48" s="22">
        <v>1400</v>
      </c>
      <c r="H48" s="22">
        <v>1400</v>
      </c>
      <c r="I48" s="22">
        <v>1400</v>
      </c>
      <c r="J48" s="23">
        <f t="shared" si="0"/>
        <v>100</v>
      </c>
      <c r="K48" s="22">
        <v>0</v>
      </c>
      <c r="L48" s="22">
        <v>10.34</v>
      </c>
      <c r="M48" s="22">
        <v>0</v>
      </c>
      <c r="N48" s="24">
        <v>0</v>
      </c>
    </row>
    <row r="49" spans="1:14" ht="11.25">
      <c r="A49" s="19" t="s">
        <v>243</v>
      </c>
      <c r="B49" s="21" t="s">
        <v>244</v>
      </c>
      <c r="C49" s="21" t="s">
        <v>245</v>
      </c>
      <c r="D49" s="22">
        <v>750</v>
      </c>
      <c r="E49" s="22">
        <v>0</v>
      </c>
      <c r="F49" s="22">
        <v>0</v>
      </c>
      <c r="G49" s="22">
        <v>750</v>
      </c>
      <c r="H49" s="22">
        <v>750</v>
      </c>
      <c r="I49" s="22">
        <v>750</v>
      </c>
      <c r="J49" s="23">
        <f t="shared" si="0"/>
        <v>100</v>
      </c>
      <c r="K49" s="22">
        <v>0</v>
      </c>
      <c r="L49" s="22">
        <v>0</v>
      </c>
      <c r="M49" s="22">
        <v>0</v>
      </c>
      <c r="N49" s="24">
        <v>0</v>
      </c>
    </row>
    <row r="50" spans="1:14" ht="11.25">
      <c r="A50" s="19" t="s">
        <v>243</v>
      </c>
      <c r="B50" s="21" t="s">
        <v>246</v>
      </c>
      <c r="C50" s="21" t="s">
        <v>247</v>
      </c>
      <c r="D50" s="22">
        <v>150</v>
      </c>
      <c r="E50" s="22">
        <v>0</v>
      </c>
      <c r="F50" s="22">
        <v>0</v>
      </c>
      <c r="G50" s="22">
        <v>150</v>
      </c>
      <c r="H50" s="22">
        <v>150</v>
      </c>
      <c r="I50" s="22">
        <v>150</v>
      </c>
      <c r="J50" s="23">
        <f t="shared" si="0"/>
        <v>100</v>
      </c>
      <c r="K50" s="22">
        <v>0</v>
      </c>
      <c r="L50" s="22">
        <v>0</v>
      </c>
      <c r="M50" s="22">
        <v>0</v>
      </c>
      <c r="N50" s="24">
        <v>0</v>
      </c>
    </row>
    <row r="51" spans="1:14" ht="11.25">
      <c r="A51" s="19" t="s">
        <v>248</v>
      </c>
      <c r="B51" s="21" t="s">
        <v>249</v>
      </c>
      <c r="C51" s="21" t="s">
        <v>250</v>
      </c>
      <c r="D51" s="22">
        <v>1906.5</v>
      </c>
      <c r="E51" s="22">
        <v>0</v>
      </c>
      <c r="F51" s="22">
        <v>0</v>
      </c>
      <c r="G51" s="22">
        <v>600</v>
      </c>
      <c r="H51" s="22">
        <v>600</v>
      </c>
      <c r="I51" s="22">
        <v>600</v>
      </c>
      <c r="J51" s="23">
        <f t="shared" si="0"/>
        <v>100</v>
      </c>
      <c r="K51" s="22">
        <v>6.5</v>
      </c>
      <c r="L51" s="22">
        <v>6.46</v>
      </c>
      <c r="M51" s="22">
        <v>0</v>
      </c>
      <c r="N51" s="24">
        <v>1300</v>
      </c>
    </row>
    <row r="52" spans="1:14" ht="11.25">
      <c r="A52" s="19" t="s">
        <v>251</v>
      </c>
      <c r="B52" s="21" t="s">
        <v>252</v>
      </c>
      <c r="C52" s="21" t="s">
        <v>253</v>
      </c>
      <c r="D52" s="22">
        <v>130</v>
      </c>
      <c r="E52" s="22">
        <v>0</v>
      </c>
      <c r="F52" s="22">
        <v>0</v>
      </c>
      <c r="G52" s="22">
        <v>130</v>
      </c>
      <c r="H52" s="22">
        <v>130</v>
      </c>
      <c r="I52" s="22">
        <v>130</v>
      </c>
      <c r="J52" s="23">
        <f t="shared" si="0"/>
        <v>100</v>
      </c>
      <c r="K52" s="22">
        <v>0</v>
      </c>
      <c r="L52" s="22">
        <v>0</v>
      </c>
      <c r="M52" s="22">
        <v>0</v>
      </c>
      <c r="N52" s="24">
        <v>0</v>
      </c>
    </row>
    <row r="53" spans="1:14" ht="11.25">
      <c r="A53" s="19" t="s">
        <v>254</v>
      </c>
      <c r="B53" s="21" t="s">
        <v>255</v>
      </c>
      <c r="C53" s="21" t="s">
        <v>256</v>
      </c>
      <c r="D53" s="22">
        <v>223.8</v>
      </c>
      <c r="E53" s="22">
        <v>0</v>
      </c>
      <c r="F53" s="22">
        <v>0</v>
      </c>
      <c r="G53" s="22">
        <v>223.8</v>
      </c>
      <c r="H53" s="22">
        <v>223.8</v>
      </c>
      <c r="I53" s="22">
        <v>223.8</v>
      </c>
      <c r="J53" s="23">
        <f t="shared" si="0"/>
        <v>100</v>
      </c>
      <c r="K53" s="22">
        <v>0</v>
      </c>
      <c r="L53" s="22">
        <v>0</v>
      </c>
      <c r="M53" s="22">
        <v>0</v>
      </c>
      <c r="N53" s="24">
        <v>0</v>
      </c>
    </row>
    <row r="54" spans="1:14" ht="11.25">
      <c r="A54" s="19" t="s">
        <v>254</v>
      </c>
      <c r="B54" s="21" t="s">
        <v>257</v>
      </c>
      <c r="C54" s="21" t="s">
        <v>258</v>
      </c>
      <c r="D54" s="22">
        <v>146.1</v>
      </c>
      <c r="E54" s="22">
        <v>0</v>
      </c>
      <c r="F54" s="22">
        <v>0</v>
      </c>
      <c r="G54" s="22">
        <v>146.1</v>
      </c>
      <c r="H54" s="22">
        <v>146.1</v>
      </c>
      <c r="I54" s="22">
        <v>146.1</v>
      </c>
      <c r="J54" s="23">
        <f t="shared" si="0"/>
        <v>100</v>
      </c>
      <c r="K54" s="22">
        <v>0</v>
      </c>
      <c r="L54" s="22">
        <v>0</v>
      </c>
      <c r="M54" s="22">
        <v>0</v>
      </c>
      <c r="N54" s="24">
        <v>0</v>
      </c>
    </row>
    <row r="55" spans="1:14" ht="11.25">
      <c r="A55" s="19" t="s">
        <v>259</v>
      </c>
      <c r="B55" s="21" t="s">
        <v>260</v>
      </c>
      <c r="C55" s="21" t="s">
        <v>261</v>
      </c>
      <c r="D55" s="22">
        <v>3500</v>
      </c>
      <c r="E55" s="22">
        <v>0</v>
      </c>
      <c r="F55" s="22">
        <v>0</v>
      </c>
      <c r="G55" s="22">
        <v>3500</v>
      </c>
      <c r="H55" s="22">
        <v>3500</v>
      </c>
      <c r="I55" s="22">
        <v>3500</v>
      </c>
      <c r="J55" s="23">
        <f t="shared" si="0"/>
        <v>100</v>
      </c>
      <c r="K55" s="22">
        <v>0</v>
      </c>
      <c r="L55" s="22">
        <v>0</v>
      </c>
      <c r="M55" s="22">
        <v>0</v>
      </c>
      <c r="N55" s="24">
        <v>0</v>
      </c>
    </row>
    <row r="56" spans="1:14" ht="11.25">
      <c r="A56" s="19" t="s">
        <v>259</v>
      </c>
      <c r="B56" s="21" t="s">
        <v>262</v>
      </c>
      <c r="C56" s="21" t="s">
        <v>263</v>
      </c>
      <c r="D56" s="22">
        <v>10000</v>
      </c>
      <c r="E56" s="22">
        <v>0</v>
      </c>
      <c r="F56" s="22">
        <v>10000</v>
      </c>
      <c r="G56" s="22">
        <v>190</v>
      </c>
      <c r="H56" s="22">
        <v>190</v>
      </c>
      <c r="I56" s="22">
        <v>188.14</v>
      </c>
      <c r="J56" s="23">
        <f t="shared" si="0"/>
        <v>99.02105263157895</v>
      </c>
      <c r="K56" s="22">
        <v>0</v>
      </c>
      <c r="L56" s="22">
        <v>0</v>
      </c>
      <c r="M56" s="22">
        <v>0</v>
      </c>
      <c r="N56" s="24">
        <v>9810</v>
      </c>
    </row>
    <row r="57" spans="1:14" ht="11.25">
      <c r="A57" s="19" t="s">
        <v>259</v>
      </c>
      <c r="B57" s="21" t="s">
        <v>264</v>
      </c>
      <c r="C57" s="21" t="s">
        <v>265</v>
      </c>
      <c r="D57" s="22">
        <v>50000</v>
      </c>
      <c r="E57" s="22">
        <v>0</v>
      </c>
      <c r="F57" s="22">
        <v>0</v>
      </c>
      <c r="G57" s="22">
        <v>9810</v>
      </c>
      <c r="H57" s="22">
        <v>9810</v>
      </c>
      <c r="I57" s="22">
        <v>7982.87</v>
      </c>
      <c r="J57" s="23">
        <f t="shared" si="0"/>
        <v>81.37482161060143</v>
      </c>
      <c r="K57" s="22">
        <v>0</v>
      </c>
      <c r="L57" s="22">
        <v>0</v>
      </c>
      <c r="M57" s="22">
        <v>0</v>
      </c>
      <c r="N57" s="24">
        <v>40190</v>
      </c>
    </row>
    <row r="58" spans="1:14" ht="11.25">
      <c r="A58" s="19" t="s">
        <v>266</v>
      </c>
      <c r="B58" s="21" t="s">
        <v>267</v>
      </c>
      <c r="C58" s="21" t="s">
        <v>268</v>
      </c>
      <c r="D58" s="22">
        <v>500</v>
      </c>
      <c r="E58" s="22">
        <v>0</v>
      </c>
      <c r="F58" s="22">
        <v>500</v>
      </c>
      <c r="G58" s="22">
        <v>500</v>
      </c>
      <c r="H58" s="22">
        <v>500</v>
      </c>
      <c r="I58" s="22">
        <v>498.6</v>
      </c>
      <c r="J58" s="23">
        <f t="shared" si="0"/>
        <v>99.72</v>
      </c>
      <c r="K58" s="22">
        <v>0</v>
      </c>
      <c r="L58" s="22">
        <v>0</v>
      </c>
      <c r="M58" s="22">
        <v>0</v>
      </c>
      <c r="N58" s="24">
        <v>0</v>
      </c>
    </row>
    <row r="59" spans="1:14" ht="11.25">
      <c r="A59" s="19" t="s">
        <v>269</v>
      </c>
      <c r="B59" s="21" t="s">
        <v>270</v>
      </c>
      <c r="C59" s="21" t="s">
        <v>271</v>
      </c>
      <c r="D59" s="22">
        <v>800</v>
      </c>
      <c r="E59" s="22">
        <v>0</v>
      </c>
      <c r="F59" s="22">
        <v>800</v>
      </c>
      <c r="G59" s="22">
        <v>800</v>
      </c>
      <c r="H59" s="22">
        <v>800</v>
      </c>
      <c r="I59" s="22">
        <v>0</v>
      </c>
      <c r="J59" s="23">
        <f t="shared" si="0"/>
        <v>0</v>
      </c>
      <c r="K59" s="22">
        <v>0</v>
      </c>
      <c r="L59" s="22">
        <v>0</v>
      </c>
      <c r="M59" s="22">
        <v>0</v>
      </c>
      <c r="N59" s="24">
        <v>0</v>
      </c>
    </row>
    <row r="60" spans="1:14" ht="11.25">
      <c r="A60" s="19" t="s">
        <v>269</v>
      </c>
      <c r="B60" s="21" t="s">
        <v>272</v>
      </c>
      <c r="C60" s="21" t="s">
        <v>273</v>
      </c>
      <c r="D60" s="22">
        <v>2300</v>
      </c>
      <c r="E60" s="22">
        <v>0</v>
      </c>
      <c r="F60" s="22">
        <v>0</v>
      </c>
      <c r="G60" s="22">
        <v>2300</v>
      </c>
      <c r="H60" s="22">
        <v>2300</v>
      </c>
      <c r="I60" s="22">
        <v>2299.82</v>
      </c>
      <c r="J60" s="23">
        <f t="shared" si="0"/>
        <v>99.99217391304349</v>
      </c>
      <c r="K60" s="22">
        <v>0</v>
      </c>
      <c r="L60" s="22">
        <v>0</v>
      </c>
      <c r="M60" s="22">
        <v>0</v>
      </c>
      <c r="N60" s="24">
        <v>0</v>
      </c>
    </row>
    <row r="61" spans="1:14" ht="11.25">
      <c r="A61" s="19" t="s">
        <v>274</v>
      </c>
      <c r="B61" s="21" t="s">
        <v>275</v>
      </c>
      <c r="C61" s="21" t="s">
        <v>276</v>
      </c>
      <c r="D61" s="22">
        <v>800</v>
      </c>
      <c r="E61" s="22">
        <v>0</v>
      </c>
      <c r="F61" s="22">
        <v>800</v>
      </c>
      <c r="G61" s="22">
        <v>800</v>
      </c>
      <c r="H61" s="22">
        <v>800</v>
      </c>
      <c r="I61" s="22">
        <v>800</v>
      </c>
      <c r="J61" s="23">
        <f t="shared" si="0"/>
        <v>100</v>
      </c>
      <c r="K61" s="22">
        <v>0</v>
      </c>
      <c r="L61" s="22">
        <v>0</v>
      </c>
      <c r="M61" s="22">
        <v>0</v>
      </c>
      <c r="N61" s="24">
        <v>0</v>
      </c>
    </row>
    <row r="62" spans="1:14" ht="11.25">
      <c r="A62" s="19" t="s">
        <v>277</v>
      </c>
      <c r="B62" s="21" t="s">
        <v>278</v>
      </c>
      <c r="C62" s="21" t="s">
        <v>279</v>
      </c>
      <c r="D62" s="22">
        <v>2750</v>
      </c>
      <c r="E62" s="22">
        <v>0</v>
      </c>
      <c r="F62" s="22">
        <v>2200</v>
      </c>
      <c r="G62" s="22">
        <v>2750</v>
      </c>
      <c r="H62" s="22">
        <v>2750</v>
      </c>
      <c r="I62" s="22">
        <v>2748.87</v>
      </c>
      <c r="J62" s="23">
        <f t="shared" si="0"/>
        <v>99.95890909090909</v>
      </c>
      <c r="K62" s="22">
        <v>0</v>
      </c>
      <c r="L62" s="22">
        <v>0</v>
      </c>
      <c r="M62" s="22">
        <v>0</v>
      </c>
      <c r="N62" s="24">
        <v>0</v>
      </c>
    </row>
    <row r="63" spans="1:14" ht="11.25">
      <c r="A63" s="19" t="s">
        <v>277</v>
      </c>
      <c r="B63" s="21" t="s">
        <v>280</v>
      </c>
      <c r="C63" s="21" t="s">
        <v>281</v>
      </c>
      <c r="D63" s="22">
        <v>200</v>
      </c>
      <c r="E63" s="22">
        <v>0</v>
      </c>
      <c r="F63" s="22">
        <v>0</v>
      </c>
      <c r="G63" s="22">
        <v>200</v>
      </c>
      <c r="H63" s="22">
        <v>200</v>
      </c>
      <c r="I63" s="22">
        <v>200</v>
      </c>
      <c r="J63" s="23">
        <f t="shared" si="0"/>
        <v>100</v>
      </c>
      <c r="K63" s="22">
        <v>0</v>
      </c>
      <c r="L63" s="22">
        <v>0</v>
      </c>
      <c r="M63" s="22">
        <v>0</v>
      </c>
      <c r="N63" s="24">
        <v>0</v>
      </c>
    </row>
    <row r="64" spans="1:14" ht="11.25">
      <c r="A64" s="19" t="s">
        <v>282</v>
      </c>
      <c r="B64" s="21" t="s">
        <v>283</v>
      </c>
      <c r="C64" s="21" t="s">
        <v>284</v>
      </c>
      <c r="D64" s="22">
        <v>48</v>
      </c>
      <c r="E64" s="22">
        <v>0</v>
      </c>
      <c r="F64" s="22">
        <v>0</v>
      </c>
      <c r="G64" s="22">
        <v>48</v>
      </c>
      <c r="H64" s="22">
        <v>48</v>
      </c>
      <c r="I64" s="22">
        <v>48</v>
      </c>
      <c r="J64" s="23">
        <f t="shared" si="0"/>
        <v>100</v>
      </c>
      <c r="K64" s="22">
        <v>0</v>
      </c>
      <c r="L64" s="22">
        <v>0</v>
      </c>
      <c r="M64" s="22">
        <v>0</v>
      </c>
      <c r="N64" s="24">
        <v>0</v>
      </c>
    </row>
    <row r="65" spans="1:14" ht="11.25">
      <c r="A65" s="19" t="s">
        <v>282</v>
      </c>
      <c r="B65" s="21" t="s">
        <v>285</v>
      </c>
      <c r="C65" s="21" t="s">
        <v>193</v>
      </c>
      <c r="D65" s="22">
        <v>1123.4</v>
      </c>
      <c r="E65" s="22">
        <v>0</v>
      </c>
      <c r="F65" s="22">
        <v>0</v>
      </c>
      <c r="G65" s="22">
        <v>1123.4</v>
      </c>
      <c r="H65" s="22">
        <v>1123.4</v>
      </c>
      <c r="I65" s="22">
        <v>1123.4</v>
      </c>
      <c r="J65" s="23">
        <f t="shared" si="0"/>
        <v>100</v>
      </c>
      <c r="K65" s="22">
        <v>0</v>
      </c>
      <c r="L65" s="22">
        <v>0.51</v>
      </c>
      <c r="M65" s="22">
        <v>0</v>
      </c>
      <c r="N65" s="24">
        <v>0</v>
      </c>
    </row>
    <row r="66" spans="1:14" ht="11.25">
      <c r="A66" s="19" t="s">
        <v>282</v>
      </c>
      <c r="B66" s="21" t="s">
        <v>286</v>
      </c>
      <c r="C66" s="21" t="s">
        <v>287</v>
      </c>
      <c r="D66" s="22">
        <v>2392</v>
      </c>
      <c r="E66" s="22">
        <v>0</v>
      </c>
      <c r="F66" s="22">
        <v>2100</v>
      </c>
      <c r="G66" s="22">
        <v>2392</v>
      </c>
      <c r="H66" s="22">
        <v>2392</v>
      </c>
      <c r="I66" s="22">
        <v>2391.06</v>
      </c>
      <c r="J66" s="23">
        <f t="shared" si="0"/>
        <v>99.96070234113712</v>
      </c>
      <c r="K66" s="22">
        <v>0</v>
      </c>
      <c r="L66" s="22">
        <v>0</v>
      </c>
      <c r="M66" s="22">
        <v>0</v>
      </c>
      <c r="N66" s="24">
        <v>0</v>
      </c>
    </row>
    <row r="67" spans="1:14" ht="11.25">
      <c r="A67" s="19" t="s">
        <v>288</v>
      </c>
      <c r="B67" s="21" t="s">
        <v>289</v>
      </c>
      <c r="C67" s="21" t="s">
        <v>281</v>
      </c>
      <c r="D67" s="22">
        <v>191</v>
      </c>
      <c r="E67" s="22">
        <v>0</v>
      </c>
      <c r="F67" s="22">
        <v>0</v>
      </c>
      <c r="G67" s="22">
        <v>191</v>
      </c>
      <c r="H67" s="22">
        <v>190.98</v>
      </c>
      <c r="I67" s="22">
        <v>190.98</v>
      </c>
      <c r="J67" s="23">
        <f t="shared" si="0"/>
        <v>99.98952879581152</v>
      </c>
      <c r="K67" s="22">
        <v>0</v>
      </c>
      <c r="L67" s="22">
        <v>57.29</v>
      </c>
      <c r="M67" s="22">
        <v>0</v>
      </c>
      <c r="N67" s="24">
        <v>0</v>
      </c>
    </row>
    <row r="68" spans="1:14" ht="11.25">
      <c r="A68" s="19" t="s">
        <v>290</v>
      </c>
      <c r="B68" s="21" t="s">
        <v>291</v>
      </c>
      <c r="C68" s="21" t="s">
        <v>292</v>
      </c>
      <c r="D68" s="22">
        <v>1500</v>
      </c>
      <c r="E68" s="22">
        <v>0</v>
      </c>
      <c r="F68" s="22">
        <v>0</v>
      </c>
      <c r="G68" s="22">
        <v>1500</v>
      </c>
      <c r="H68" s="22">
        <v>1500</v>
      </c>
      <c r="I68" s="22">
        <v>1500</v>
      </c>
      <c r="J68" s="23">
        <f t="shared" si="0"/>
        <v>100</v>
      </c>
      <c r="K68" s="22">
        <v>0</v>
      </c>
      <c r="L68" s="22">
        <v>0</v>
      </c>
      <c r="M68" s="22">
        <v>0</v>
      </c>
      <c r="N68" s="24">
        <v>0</v>
      </c>
    </row>
    <row r="69" spans="1:14" ht="11.25">
      <c r="A69" s="19" t="s">
        <v>293</v>
      </c>
      <c r="B69" s="21" t="s">
        <v>294</v>
      </c>
      <c r="C69" s="21" t="s">
        <v>193</v>
      </c>
      <c r="D69" s="22">
        <v>299.9</v>
      </c>
      <c r="E69" s="22">
        <v>0</v>
      </c>
      <c r="F69" s="22">
        <v>0</v>
      </c>
      <c r="G69" s="22">
        <v>299.9</v>
      </c>
      <c r="H69" s="22">
        <v>299.9</v>
      </c>
      <c r="I69" s="22">
        <v>283.69</v>
      </c>
      <c r="J69" s="23">
        <f t="shared" si="0"/>
        <v>94.594864954985</v>
      </c>
      <c r="K69" s="22">
        <v>0</v>
      </c>
      <c r="L69" s="22">
        <v>0</v>
      </c>
      <c r="M69" s="22">
        <v>0</v>
      </c>
      <c r="N69" s="24">
        <v>0</v>
      </c>
    </row>
    <row r="70" spans="1:14" ht="11.25">
      <c r="A70" s="19" t="s">
        <v>295</v>
      </c>
      <c r="B70" s="21" t="s">
        <v>296</v>
      </c>
      <c r="C70" s="21" t="s">
        <v>297</v>
      </c>
      <c r="D70" s="22">
        <v>2000</v>
      </c>
      <c r="E70" s="22">
        <v>0</v>
      </c>
      <c r="F70" s="22">
        <v>2000</v>
      </c>
      <c r="G70" s="22">
        <v>2000</v>
      </c>
      <c r="H70" s="22">
        <v>2000</v>
      </c>
      <c r="I70" s="22">
        <v>2000</v>
      </c>
      <c r="J70" s="23">
        <f t="shared" si="0"/>
        <v>100</v>
      </c>
      <c r="K70" s="22">
        <v>0</v>
      </c>
      <c r="L70" s="22">
        <v>69.72</v>
      </c>
      <c r="M70" s="22">
        <v>0</v>
      </c>
      <c r="N70" s="24">
        <v>0</v>
      </c>
    </row>
    <row r="71" spans="1:14" ht="11.25">
      <c r="A71" s="19" t="s">
        <v>298</v>
      </c>
      <c r="B71" s="21" t="s">
        <v>299</v>
      </c>
      <c r="C71" s="21" t="s">
        <v>193</v>
      </c>
      <c r="D71" s="22">
        <v>512.1</v>
      </c>
      <c r="E71" s="22">
        <v>0</v>
      </c>
      <c r="F71" s="22">
        <v>0</v>
      </c>
      <c r="G71" s="22">
        <v>512.1</v>
      </c>
      <c r="H71" s="22">
        <v>512.1</v>
      </c>
      <c r="I71" s="22">
        <v>512.1</v>
      </c>
      <c r="J71" s="23">
        <f t="shared" si="0"/>
        <v>100</v>
      </c>
      <c r="K71" s="22">
        <v>0</v>
      </c>
      <c r="L71" s="22">
        <v>0</v>
      </c>
      <c r="M71" s="22">
        <v>0</v>
      </c>
      <c r="N71" s="24">
        <v>0</v>
      </c>
    </row>
    <row r="72" spans="1:14" ht="11.25">
      <c r="A72" s="19" t="s">
        <v>298</v>
      </c>
      <c r="B72" s="21" t="s">
        <v>300</v>
      </c>
      <c r="C72" s="21" t="s">
        <v>279</v>
      </c>
      <c r="D72" s="22">
        <v>1004</v>
      </c>
      <c r="E72" s="22">
        <v>0</v>
      </c>
      <c r="F72" s="22">
        <v>2200</v>
      </c>
      <c r="G72" s="22">
        <v>1004</v>
      </c>
      <c r="H72" s="22">
        <v>1004</v>
      </c>
      <c r="I72" s="22">
        <v>1004</v>
      </c>
      <c r="J72" s="23">
        <f aca="true" t="shared" si="1" ref="J72:J135">IF(G72=0,"***",100*I72/G72)</f>
        <v>100</v>
      </c>
      <c r="K72" s="22">
        <v>0</v>
      </c>
      <c r="L72" s="22">
        <v>0</v>
      </c>
      <c r="M72" s="22">
        <v>0</v>
      </c>
      <c r="N72" s="24">
        <v>0</v>
      </c>
    </row>
    <row r="73" spans="1:14" ht="11.25">
      <c r="A73" s="19" t="s">
        <v>301</v>
      </c>
      <c r="B73" s="21" t="s">
        <v>302</v>
      </c>
      <c r="C73" s="21" t="s">
        <v>193</v>
      </c>
      <c r="D73" s="22">
        <v>161.4</v>
      </c>
      <c r="E73" s="22">
        <v>0</v>
      </c>
      <c r="F73" s="22">
        <v>0</v>
      </c>
      <c r="G73" s="22">
        <v>161.4</v>
      </c>
      <c r="H73" s="22">
        <v>161.4</v>
      </c>
      <c r="I73" s="22">
        <v>161.28</v>
      </c>
      <c r="J73" s="23">
        <f t="shared" si="1"/>
        <v>99.92565055762081</v>
      </c>
      <c r="K73" s="22">
        <v>0</v>
      </c>
      <c r="L73" s="22">
        <v>0</v>
      </c>
      <c r="M73" s="22">
        <v>0</v>
      </c>
      <c r="N73" s="24">
        <v>0</v>
      </c>
    </row>
    <row r="74" spans="1:14" ht="11.25">
      <c r="A74" s="19" t="s">
        <v>301</v>
      </c>
      <c r="B74" s="21" t="s">
        <v>303</v>
      </c>
      <c r="C74" s="21" t="s">
        <v>304</v>
      </c>
      <c r="D74" s="22">
        <v>411.85</v>
      </c>
      <c r="E74" s="22">
        <v>0</v>
      </c>
      <c r="F74" s="22">
        <v>0</v>
      </c>
      <c r="G74" s="22">
        <v>400</v>
      </c>
      <c r="H74" s="22">
        <v>400</v>
      </c>
      <c r="I74" s="22">
        <v>400</v>
      </c>
      <c r="J74" s="23">
        <f t="shared" si="1"/>
        <v>100</v>
      </c>
      <c r="K74" s="22">
        <v>11.85</v>
      </c>
      <c r="L74" s="22">
        <v>11.85</v>
      </c>
      <c r="M74" s="22">
        <v>0</v>
      </c>
      <c r="N74" s="24">
        <v>0</v>
      </c>
    </row>
    <row r="75" spans="1:14" ht="11.25">
      <c r="A75" s="19" t="s">
        <v>301</v>
      </c>
      <c r="B75" s="21" t="s">
        <v>305</v>
      </c>
      <c r="C75" s="21" t="s">
        <v>306</v>
      </c>
      <c r="D75" s="22">
        <v>3045</v>
      </c>
      <c r="E75" s="22">
        <v>0</v>
      </c>
      <c r="F75" s="22">
        <v>0</v>
      </c>
      <c r="G75" s="22">
        <v>3045</v>
      </c>
      <c r="H75" s="22">
        <v>3045</v>
      </c>
      <c r="I75" s="22">
        <v>3044.6</v>
      </c>
      <c r="J75" s="23">
        <f t="shared" si="1"/>
        <v>99.98686371100165</v>
      </c>
      <c r="K75" s="22">
        <v>0</v>
      </c>
      <c r="L75" s="22">
        <v>0</v>
      </c>
      <c r="M75" s="22">
        <v>0</v>
      </c>
      <c r="N75" s="24">
        <v>0</v>
      </c>
    </row>
    <row r="76" spans="1:14" ht="11.25">
      <c r="A76" s="19" t="s">
        <v>307</v>
      </c>
      <c r="B76" s="21" t="s">
        <v>308</v>
      </c>
      <c r="C76" s="21" t="s">
        <v>193</v>
      </c>
      <c r="D76" s="22">
        <v>850</v>
      </c>
      <c r="E76" s="22">
        <v>0</v>
      </c>
      <c r="F76" s="22">
        <v>0</v>
      </c>
      <c r="G76" s="22">
        <v>850</v>
      </c>
      <c r="H76" s="22">
        <v>850</v>
      </c>
      <c r="I76" s="22">
        <v>850</v>
      </c>
      <c r="J76" s="23">
        <f t="shared" si="1"/>
        <v>100</v>
      </c>
      <c r="K76" s="22">
        <v>0</v>
      </c>
      <c r="L76" s="22">
        <v>0</v>
      </c>
      <c r="M76" s="22">
        <v>0</v>
      </c>
      <c r="N76" s="24">
        <v>0</v>
      </c>
    </row>
    <row r="77" spans="1:14" ht="11.25">
      <c r="A77" s="19" t="s">
        <v>307</v>
      </c>
      <c r="B77" s="21" t="s">
        <v>309</v>
      </c>
      <c r="C77" s="21" t="s">
        <v>310</v>
      </c>
      <c r="D77" s="22">
        <v>415.42</v>
      </c>
      <c r="E77" s="22">
        <v>345.42</v>
      </c>
      <c r="F77" s="22">
        <v>0</v>
      </c>
      <c r="G77" s="22">
        <v>70</v>
      </c>
      <c r="H77" s="22">
        <v>70</v>
      </c>
      <c r="I77" s="22">
        <v>70</v>
      </c>
      <c r="J77" s="23">
        <f t="shared" si="1"/>
        <v>100</v>
      </c>
      <c r="K77" s="22">
        <v>0</v>
      </c>
      <c r="L77" s="22">
        <v>1.5</v>
      </c>
      <c r="M77" s="22">
        <v>0</v>
      </c>
      <c r="N77" s="24">
        <v>0</v>
      </c>
    </row>
    <row r="78" spans="1:14" ht="11.25">
      <c r="A78" s="19" t="s">
        <v>307</v>
      </c>
      <c r="B78" s="21" t="s">
        <v>311</v>
      </c>
      <c r="C78" s="21" t="s">
        <v>312</v>
      </c>
      <c r="D78" s="22">
        <v>24627.53</v>
      </c>
      <c r="E78" s="22">
        <v>222.53</v>
      </c>
      <c r="F78" s="22">
        <v>12000</v>
      </c>
      <c r="G78" s="22">
        <v>15500</v>
      </c>
      <c r="H78" s="22">
        <v>15500</v>
      </c>
      <c r="I78" s="22">
        <v>15500</v>
      </c>
      <c r="J78" s="23">
        <f t="shared" si="1"/>
        <v>100</v>
      </c>
      <c r="K78" s="22">
        <v>1400</v>
      </c>
      <c r="L78" s="22">
        <v>59.34</v>
      </c>
      <c r="M78" s="22">
        <v>0</v>
      </c>
      <c r="N78" s="24">
        <v>7505</v>
      </c>
    </row>
    <row r="79" spans="1:14" ht="11.25">
      <c r="A79" s="19" t="s">
        <v>313</v>
      </c>
      <c r="B79" s="21" t="s">
        <v>314</v>
      </c>
      <c r="C79" s="21" t="s">
        <v>193</v>
      </c>
      <c r="D79" s="22">
        <v>2377</v>
      </c>
      <c r="E79" s="22">
        <v>0</v>
      </c>
      <c r="F79" s="22">
        <v>0</v>
      </c>
      <c r="G79" s="22">
        <v>2377</v>
      </c>
      <c r="H79" s="22">
        <v>2377</v>
      </c>
      <c r="I79" s="22">
        <v>2376.8</v>
      </c>
      <c r="J79" s="23">
        <f t="shared" si="1"/>
        <v>99.99158603281448</v>
      </c>
      <c r="K79" s="22">
        <v>0</v>
      </c>
      <c r="L79" s="22">
        <v>0</v>
      </c>
      <c r="M79" s="22">
        <v>0</v>
      </c>
      <c r="N79" s="24">
        <v>0</v>
      </c>
    </row>
    <row r="80" spans="1:14" ht="11.25">
      <c r="A80" s="19" t="s">
        <v>313</v>
      </c>
      <c r="B80" s="21" t="s">
        <v>315</v>
      </c>
      <c r="C80" s="21" t="s">
        <v>312</v>
      </c>
      <c r="D80" s="22">
        <v>11657.6</v>
      </c>
      <c r="E80" s="22">
        <v>4702</v>
      </c>
      <c r="F80" s="22">
        <v>4500</v>
      </c>
      <c r="G80" s="22">
        <v>6955.6</v>
      </c>
      <c r="H80" s="22">
        <v>6955.6</v>
      </c>
      <c r="I80" s="22">
        <v>6955.6</v>
      </c>
      <c r="J80" s="23">
        <f t="shared" si="1"/>
        <v>100</v>
      </c>
      <c r="K80" s="22">
        <v>0</v>
      </c>
      <c r="L80" s="22">
        <v>0</v>
      </c>
      <c r="M80" s="22">
        <v>0</v>
      </c>
      <c r="N80" s="24">
        <v>0</v>
      </c>
    </row>
    <row r="81" spans="1:14" ht="11.25">
      <c r="A81" s="19" t="s">
        <v>313</v>
      </c>
      <c r="B81" s="21" t="s">
        <v>316</v>
      </c>
      <c r="C81" s="21" t="s">
        <v>281</v>
      </c>
      <c r="D81" s="22">
        <v>63.6</v>
      </c>
      <c r="E81" s="22">
        <v>0</v>
      </c>
      <c r="F81" s="22">
        <v>0</v>
      </c>
      <c r="G81" s="22">
        <v>55</v>
      </c>
      <c r="H81" s="22">
        <v>55</v>
      </c>
      <c r="I81" s="22">
        <v>55</v>
      </c>
      <c r="J81" s="23">
        <f t="shared" si="1"/>
        <v>100</v>
      </c>
      <c r="K81" s="22">
        <v>8.6</v>
      </c>
      <c r="L81" s="22">
        <v>8.6</v>
      </c>
      <c r="M81" s="22">
        <v>0</v>
      </c>
      <c r="N81" s="24">
        <v>0</v>
      </c>
    </row>
    <row r="82" spans="1:14" ht="11.25">
      <c r="A82" s="19" t="s">
        <v>317</v>
      </c>
      <c r="B82" s="21" t="s">
        <v>318</v>
      </c>
      <c r="C82" s="21" t="s">
        <v>284</v>
      </c>
      <c r="D82" s="22">
        <v>75</v>
      </c>
      <c r="E82" s="22">
        <v>0</v>
      </c>
      <c r="F82" s="22">
        <v>0</v>
      </c>
      <c r="G82" s="22">
        <v>75</v>
      </c>
      <c r="H82" s="22">
        <v>75</v>
      </c>
      <c r="I82" s="22">
        <v>75</v>
      </c>
      <c r="J82" s="23">
        <f t="shared" si="1"/>
        <v>100</v>
      </c>
      <c r="K82" s="22">
        <v>0</v>
      </c>
      <c r="L82" s="22">
        <v>0</v>
      </c>
      <c r="M82" s="22">
        <v>0</v>
      </c>
      <c r="N82" s="24">
        <v>0</v>
      </c>
    </row>
    <row r="83" spans="1:14" ht="11.25">
      <c r="A83" s="19" t="s">
        <v>317</v>
      </c>
      <c r="B83" s="21" t="s">
        <v>319</v>
      </c>
      <c r="C83" s="21" t="s">
        <v>193</v>
      </c>
      <c r="D83" s="22">
        <v>1403.43</v>
      </c>
      <c r="E83" s="22">
        <v>450.01</v>
      </c>
      <c r="F83" s="22">
        <v>0</v>
      </c>
      <c r="G83" s="22">
        <v>923.9</v>
      </c>
      <c r="H83" s="22">
        <v>923.9</v>
      </c>
      <c r="I83" s="22">
        <v>923.9</v>
      </c>
      <c r="J83" s="23">
        <f t="shared" si="1"/>
        <v>100</v>
      </c>
      <c r="K83" s="22">
        <v>29.52</v>
      </c>
      <c r="L83" s="22">
        <v>29.57</v>
      </c>
      <c r="M83" s="22">
        <v>0</v>
      </c>
      <c r="N83" s="24">
        <v>0</v>
      </c>
    </row>
    <row r="84" spans="1:14" ht="11.25">
      <c r="A84" s="19" t="s">
        <v>317</v>
      </c>
      <c r="B84" s="21" t="s">
        <v>320</v>
      </c>
      <c r="C84" s="21" t="s">
        <v>281</v>
      </c>
      <c r="D84" s="22">
        <v>80</v>
      </c>
      <c r="E84" s="22">
        <v>0</v>
      </c>
      <c r="F84" s="22">
        <v>0</v>
      </c>
      <c r="G84" s="22">
        <v>80</v>
      </c>
      <c r="H84" s="22">
        <v>80</v>
      </c>
      <c r="I84" s="22">
        <v>80</v>
      </c>
      <c r="J84" s="23">
        <f t="shared" si="1"/>
        <v>100</v>
      </c>
      <c r="K84" s="22">
        <v>0</v>
      </c>
      <c r="L84" s="22">
        <v>0</v>
      </c>
      <c r="M84" s="22">
        <v>0</v>
      </c>
      <c r="N84" s="24">
        <v>0</v>
      </c>
    </row>
    <row r="85" spans="1:14" ht="11.25">
      <c r="A85" s="19" t="s">
        <v>321</v>
      </c>
      <c r="B85" s="21" t="s">
        <v>322</v>
      </c>
      <c r="C85" s="21" t="s">
        <v>281</v>
      </c>
      <c r="D85" s="22">
        <v>70</v>
      </c>
      <c r="E85" s="22">
        <v>0</v>
      </c>
      <c r="F85" s="22">
        <v>0</v>
      </c>
      <c r="G85" s="22">
        <v>70</v>
      </c>
      <c r="H85" s="22">
        <v>70</v>
      </c>
      <c r="I85" s="22">
        <v>69.99</v>
      </c>
      <c r="J85" s="23">
        <f t="shared" si="1"/>
        <v>99.98571428571427</v>
      </c>
      <c r="K85" s="22">
        <v>0</v>
      </c>
      <c r="L85" s="22">
        <v>0</v>
      </c>
      <c r="M85" s="22">
        <v>0</v>
      </c>
      <c r="N85" s="24">
        <v>0</v>
      </c>
    </row>
    <row r="86" spans="1:14" ht="11.25">
      <c r="A86" s="19" t="s">
        <v>323</v>
      </c>
      <c r="B86" s="21" t="s">
        <v>324</v>
      </c>
      <c r="C86" s="21" t="s">
        <v>325</v>
      </c>
      <c r="D86" s="22">
        <v>900</v>
      </c>
      <c r="E86" s="22">
        <v>0</v>
      </c>
      <c r="F86" s="22">
        <v>0</v>
      </c>
      <c r="G86" s="22">
        <v>900</v>
      </c>
      <c r="H86" s="22">
        <v>900</v>
      </c>
      <c r="I86" s="22">
        <v>900</v>
      </c>
      <c r="J86" s="23">
        <f t="shared" si="1"/>
        <v>100</v>
      </c>
      <c r="K86" s="22">
        <v>0</v>
      </c>
      <c r="L86" s="22">
        <v>0</v>
      </c>
      <c r="M86" s="22">
        <v>0</v>
      </c>
      <c r="N86" s="24">
        <v>0</v>
      </c>
    </row>
    <row r="87" spans="1:14" ht="11.25">
      <c r="A87" s="19" t="s">
        <v>323</v>
      </c>
      <c r="B87" s="21" t="s">
        <v>326</v>
      </c>
      <c r="C87" s="21" t="s">
        <v>193</v>
      </c>
      <c r="D87" s="22">
        <v>351.18</v>
      </c>
      <c r="E87" s="22">
        <v>201.18</v>
      </c>
      <c r="F87" s="22">
        <v>0</v>
      </c>
      <c r="G87" s="22">
        <v>150</v>
      </c>
      <c r="H87" s="22">
        <v>150</v>
      </c>
      <c r="I87" s="22">
        <v>146.37</v>
      </c>
      <c r="J87" s="23">
        <f t="shared" si="1"/>
        <v>97.58</v>
      </c>
      <c r="K87" s="22">
        <v>0</v>
      </c>
      <c r="L87" s="22">
        <v>0</v>
      </c>
      <c r="M87" s="22">
        <v>0</v>
      </c>
      <c r="N87" s="24">
        <v>0</v>
      </c>
    </row>
    <row r="88" spans="1:14" ht="11.25">
      <c r="A88" s="19" t="s">
        <v>327</v>
      </c>
      <c r="B88" s="21" t="s">
        <v>328</v>
      </c>
      <c r="C88" s="21" t="s">
        <v>329</v>
      </c>
      <c r="D88" s="22">
        <v>4920</v>
      </c>
      <c r="E88" s="22">
        <v>0</v>
      </c>
      <c r="F88" s="22">
        <v>3500</v>
      </c>
      <c r="G88" s="22">
        <v>4920</v>
      </c>
      <c r="H88" s="22">
        <v>4920</v>
      </c>
      <c r="I88" s="22">
        <v>4862.22</v>
      </c>
      <c r="J88" s="23">
        <f t="shared" si="1"/>
        <v>98.82560975609756</v>
      </c>
      <c r="K88" s="22">
        <v>0</v>
      </c>
      <c r="L88" s="22">
        <v>0</v>
      </c>
      <c r="M88" s="22">
        <v>0</v>
      </c>
      <c r="N88" s="24">
        <v>0</v>
      </c>
    </row>
    <row r="89" spans="1:14" ht="11.25">
      <c r="A89" s="19" t="s">
        <v>327</v>
      </c>
      <c r="B89" s="21" t="s">
        <v>330</v>
      </c>
      <c r="C89" s="21" t="s">
        <v>331</v>
      </c>
      <c r="D89" s="22">
        <v>1000</v>
      </c>
      <c r="E89" s="22">
        <v>0</v>
      </c>
      <c r="F89" s="22">
        <v>0</v>
      </c>
      <c r="G89" s="22">
        <v>1000</v>
      </c>
      <c r="H89" s="22">
        <v>1000</v>
      </c>
      <c r="I89" s="22">
        <v>1000</v>
      </c>
      <c r="J89" s="23">
        <f t="shared" si="1"/>
        <v>100</v>
      </c>
      <c r="K89" s="22">
        <v>0</v>
      </c>
      <c r="L89" s="22">
        <v>0</v>
      </c>
      <c r="M89" s="22">
        <v>0</v>
      </c>
      <c r="N89" s="24">
        <v>0</v>
      </c>
    </row>
    <row r="90" spans="1:14" ht="11.25">
      <c r="A90" s="19" t="s">
        <v>332</v>
      </c>
      <c r="B90" s="21" t="s">
        <v>333</v>
      </c>
      <c r="C90" s="21" t="s">
        <v>284</v>
      </c>
      <c r="D90" s="22">
        <v>58</v>
      </c>
      <c r="E90" s="22">
        <v>0</v>
      </c>
      <c r="F90" s="22">
        <v>0</v>
      </c>
      <c r="G90" s="22">
        <v>58</v>
      </c>
      <c r="H90" s="22">
        <v>58</v>
      </c>
      <c r="I90" s="22">
        <v>56.8</v>
      </c>
      <c r="J90" s="23">
        <f t="shared" si="1"/>
        <v>97.93103448275862</v>
      </c>
      <c r="K90" s="22">
        <v>0</v>
      </c>
      <c r="L90" s="22">
        <v>0</v>
      </c>
      <c r="M90" s="22">
        <v>0</v>
      </c>
      <c r="N90" s="24">
        <v>0</v>
      </c>
    </row>
    <row r="91" spans="1:14" ht="11.25">
      <c r="A91" s="19" t="s">
        <v>334</v>
      </c>
      <c r="B91" s="21" t="s">
        <v>335</v>
      </c>
      <c r="C91" s="21" t="s">
        <v>193</v>
      </c>
      <c r="D91" s="22">
        <v>418.8</v>
      </c>
      <c r="E91" s="22">
        <v>0</v>
      </c>
      <c r="F91" s="22">
        <v>0</v>
      </c>
      <c r="G91" s="22">
        <v>418.8</v>
      </c>
      <c r="H91" s="22">
        <v>418.8</v>
      </c>
      <c r="I91" s="22">
        <v>418.8</v>
      </c>
      <c r="J91" s="23">
        <f t="shared" si="1"/>
        <v>100</v>
      </c>
      <c r="K91" s="22">
        <v>0</v>
      </c>
      <c r="L91" s="22">
        <v>0</v>
      </c>
      <c r="M91" s="22">
        <v>0</v>
      </c>
      <c r="N91" s="24">
        <v>0</v>
      </c>
    </row>
    <row r="92" spans="1:14" ht="11.25">
      <c r="A92" s="19" t="s">
        <v>334</v>
      </c>
      <c r="B92" s="21" t="s">
        <v>336</v>
      </c>
      <c r="C92" s="21" t="s">
        <v>279</v>
      </c>
      <c r="D92" s="22">
        <v>1983</v>
      </c>
      <c r="E92" s="22">
        <v>0</v>
      </c>
      <c r="F92" s="22">
        <v>2200</v>
      </c>
      <c r="G92" s="22">
        <v>1983</v>
      </c>
      <c r="H92" s="22">
        <v>1983</v>
      </c>
      <c r="I92" s="22">
        <v>1982.41</v>
      </c>
      <c r="J92" s="23">
        <f t="shared" si="1"/>
        <v>99.970247100353</v>
      </c>
      <c r="K92" s="22">
        <v>0</v>
      </c>
      <c r="L92" s="22">
        <v>0</v>
      </c>
      <c r="M92" s="22">
        <v>0</v>
      </c>
      <c r="N92" s="24">
        <v>0</v>
      </c>
    </row>
    <row r="93" spans="1:14" ht="11.25">
      <c r="A93" s="19" t="s">
        <v>337</v>
      </c>
      <c r="B93" s="21" t="s">
        <v>338</v>
      </c>
      <c r="C93" s="21" t="s">
        <v>284</v>
      </c>
      <c r="D93" s="22">
        <v>183.1</v>
      </c>
      <c r="E93" s="22">
        <v>0</v>
      </c>
      <c r="F93" s="22">
        <v>0</v>
      </c>
      <c r="G93" s="22">
        <v>183.1</v>
      </c>
      <c r="H93" s="22">
        <v>183.08</v>
      </c>
      <c r="I93" s="22">
        <v>183.06</v>
      </c>
      <c r="J93" s="23">
        <f t="shared" si="1"/>
        <v>99.97815401419989</v>
      </c>
      <c r="K93" s="22">
        <v>0</v>
      </c>
      <c r="L93" s="22">
        <v>22.07</v>
      </c>
      <c r="M93" s="22">
        <v>0</v>
      </c>
      <c r="N93" s="24">
        <v>0</v>
      </c>
    </row>
    <row r="94" spans="1:14" ht="11.25">
      <c r="A94" s="19" t="s">
        <v>337</v>
      </c>
      <c r="B94" s="21" t="s">
        <v>339</v>
      </c>
      <c r="C94" s="21" t="s">
        <v>340</v>
      </c>
      <c r="D94" s="22">
        <v>16288</v>
      </c>
      <c r="E94" s="22">
        <v>1287.19</v>
      </c>
      <c r="F94" s="22">
        <v>0</v>
      </c>
      <c r="G94" s="22">
        <v>0</v>
      </c>
      <c r="H94" s="22">
        <v>0</v>
      </c>
      <c r="I94" s="22">
        <v>0</v>
      </c>
      <c r="J94" s="23" t="str">
        <f t="shared" si="1"/>
        <v>***</v>
      </c>
      <c r="K94" s="22">
        <v>0</v>
      </c>
      <c r="L94" s="22">
        <v>0</v>
      </c>
      <c r="M94" s="22">
        <v>0</v>
      </c>
      <c r="N94" s="24">
        <v>15000.81</v>
      </c>
    </row>
    <row r="95" spans="1:14" ht="11.25">
      <c r="A95" s="19" t="s">
        <v>341</v>
      </c>
      <c r="B95" s="21" t="s">
        <v>342</v>
      </c>
      <c r="C95" s="21" t="s">
        <v>343</v>
      </c>
      <c r="D95" s="22">
        <v>25532.35</v>
      </c>
      <c r="E95" s="22">
        <v>270.25</v>
      </c>
      <c r="F95" s="22">
        <v>0</v>
      </c>
      <c r="G95" s="22">
        <v>262.1</v>
      </c>
      <c r="H95" s="22">
        <v>262.1</v>
      </c>
      <c r="I95" s="22">
        <v>262.1</v>
      </c>
      <c r="J95" s="23">
        <f t="shared" si="1"/>
        <v>100</v>
      </c>
      <c r="K95" s="22">
        <v>0</v>
      </c>
      <c r="L95" s="22">
        <v>0.06</v>
      </c>
      <c r="M95" s="22">
        <v>0</v>
      </c>
      <c r="N95" s="24">
        <v>25000</v>
      </c>
    </row>
    <row r="96" spans="1:14" ht="11.25">
      <c r="A96" s="19" t="s">
        <v>341</v>
      </c>
      <c r="B96" s="21" t="s">
        <v>344</v>
      </c>
      <c r="C96" s="21" t="s">
        <v>261</v>
      </c>
      <c r="D96" s="22">
        <v>10965.1</v>
      </c>
      <c r="E96" s="22">
        <v>0</v>
      </c>
      <c r="F96" s="22">
        <v>3000</v>
      </c>
      <c r="G96" s="22">
        <v>8615.1</v>
      </c>
      <c r="H96" s="22">
        <v>8615.1</v>
      </c>
      <c r="I96" s="22">
        <v>8615.1</v>
      </c>
      <c r="J96" s="23">
        <f t="shared" si="1"/>
        <v>100</v>
      </c>
      <c r="K96" s="22">
        <v>0</v>
      </c>
      <c r="L96" s="22">
        <v>0</v>
      </c>
      <c r="M96" s="22">
        <v>0</v>
      </c>
      <c r="N96" s="24">
        <v>2350</v>
      </c>
    </row>
    <row r="97" spans="1:14" ht="11.25">
      <c r="A97" s="19" t="s">
        <v>345</v>
      </c>
      <c r="B97" s="21" t="s">
        <v>346</v>
      </c>
      <c r="C97" s="21" t="s">
        <v>347</v>
      </c>
      <c r="D97" s="22">
        <v>1000</v>
      </c>
      <c r="E97" s="22">
        <v>0</v>
      </c>
      <c r="F97" s="22">
        <v>400</v>
      </c>
      <c r="G97" s="22">
        <v>400</v>
      </c>
      <c r="H97" s="22">
        <v>400</v>
      </c>
      <c r="I97" s="22">
        <v>400</v>
      </c>
      <c r="J97" s="23">
        <f t="shared" si="1"/>
        <v>100</v>
      </c>
      <c r="K97" s="22">
        <v>0</v>
      </c>
      <c r="L97" s="22">
        <v>0</v>
      </c>
      <c r="M97" s="22">
        <v>0</v>
      </c>
      <c r="N97" s="24">
        <v>600</v>
      </c>
    </row>
    <row r="98" spans="1:14" ht="11.25">
      <c r="A98" s="19" t="s">
        <v>348</v>
      </c>
      <c r="B98" s="21" t="s">
        <v>349</v>
      </c>
      <c r="C98" s="21" t="s">
        <v>281</v>
      </c>
      <c r="D98" s="22">
        <v>196</v>
      </c>
      <c r="E98" s="22">
        <v>0</v>
      </c>
      <c r="F98" s="22">
        <v>0</v>
      </c>
      <c r="G98" s="22">
        <v>196</v>
      </c>
      <c r="H98" s="22">
        <v>196</v>
      </c>
      <c r="I98" s="22">
        <v>196</v>
      </c>
      <c r="J98" s="23">
        <f t="shared" si="1"/>
        <v>100</v>
      </c>
      <c r="K98" s="22">
        <v>0</v>
      </c>
      <c r="L98" s="22">
        <v>0</v>
      </c>
      <c r="M98" s="22">
        <v>0</v>
      </c>
      <c r="N98" s="24">
        <v>0</v>
      </c>
    </row>
    <row r="99" spans="1:14" ht="11.25">
      <c r="A99" s="19" t="s">
        <v>350</v>
      </c>
      <c r="B99" s="21" t="s">
        <v>351</v>
      </c>
      <c r="C99" s="21" t="s">
        <v>193</v>
      </c>
      <c r="D99" s="22">
        <v>1696.8</v>
      </c>
      <c r="E99" s="22">
        <v>0</v>
      </c>
      <c r="F99" s="22">
        <v>0</v>
      </c>
      <c r="G99" s="22">
        <v>1696.8</v>
      </c>
      <c r="H99" s="22">
        <v>1696.8</v>
      </c>
      <c r="I99" s="22">
        <v>1696.8</v>
      </c>
      <c r="J99" s="23">
        <f t="shared" si="1"/>
        <v>100</v>
      </c>
      <c r="K99" s="22">
        <v>0</v>
      </c>
      <c r="L99" s="22">
        <v>0</v>
      </c>
      <c r="M99" s="22">
        <v>0</v>
      </c>
      <c r="N99" s="24">
        <v>0</v>
      </c>
    </row>
    <row r="100" spans="1:14" ht="11.25">
      <c r="A100" s="19" t="s">
        <v>350</v>
      </c>
      <c r="B100" s="21" t="s">
        <v>352</v>
      </c>
      <c r="C100" s="21" t="s">
        <v>353</v>
      </c>
      <c r="D100" s="22">
        <v>17935</v>
      </c>
      <c r="E100" s="22">
        <v>934.15</v>
      </c>
      <c r="F100" s="22">
        <v>16000</v>
      </c>
      <c r="G100" s="22">
        <v>0</v>
      </c>
      <c r="H100" s="22">
        <v>0</v>
      </c>
      <c r="I100" s="22">
        <v>0</v>
      </c>
      <c r="J100" s="23" t="str">
        <f t="shared" si="1"/>
        <v>***</v>
      </c>
      <c r="K100" s="22">
        <v>0</v>
      </c>
      <c r="L100" s="22">
        <v>0</v>
      </c>
      <c r="M100" s="22">
        <v>0</v>
      </c>
      <c r="N100" s="24">
        <v>17000.85</v>
      </c>
    </row>
    <row r="101" spans="1:14" ht="11.25">
      <c r="A101" s="19" t="s">
        <v>354</v>
      </c>
      <c r="B101" s="21" t="s">
        <v>355</v>
      </c>
      <c r="C101" s="21" t="s">
        <v>356</v>
      </c>
      <c r="D101" s="22">
        <v>1300</v>
      </c>
      <c r="E101" s="22">
        <v>0</v>
      </c>
      <c r="F101" s="22">
        <v>0</v>
      </c>
      <c r="G101" s="22">
        <v>1300</v>
      </c>
      <c r="H101" s="22">
        <v>1300</v>
      </c>
      <c r="I101" s="22">
        <v>1300</v>
      </c>
      <c r="J101" s="23">
        <f t="shared" si="1"/>
        <v>100</v>
      </c>
      <c r="K101" s="22">
        <v>0</v>
      </c>
      <c r="L101" s="22">
        <v>11</v>
      </c>
      <c r="M101" s="22">
        <v>0</v>
      </c>
      <c r="N101" s="24">
        <v>0</v>
      </c>
    </row>
    <row r="102" spans="1:14" ht="11.25">
      <c r="A102" s="19" t="s">
        <v>354</v>
      </c>
      <c r="B102" s="21" t="s">
        <v>357</v>
      </c>
      <c r="C102" s="21" t="s">
        <v>358</v>
      </c>
      <c r="D102" s="22">
        <v>13961.1</v>
      </c>
      <c r="E102" s="22">
        <v>0</v>
      </c>
      <c r="F102" s="22">
        <v>10000</v>
      </c>
      <c r="G102" s="22">
        <v>13961.1</v>
      </c>
      <c r="H102" s="22">
        <v>13961.1</v>
      </c>
      <c r="I102" s="22">
        <v>13961.07</v>
      </c>
      <c r="J102" s="23">
        <f t="shared" si="1"/>
        <v>99.99978511721855</v>
      </c>
      <c r="K102" s="22">
        <v>0</v>
      </c>
      <c r="L102" s="22">
        <v>0</v>
      </c>
      <c r="M102" s="22">
        <v>0</v>
      </c>
      <c r="N102" s="24">
        <v>0</v>
      </c>
    </row>
    <row r="103" spans="1:14" ht="11.25">
      <c r="A103" s="19" t="s">
        <v>359</v>
      </c>
      <c r="B103" s="21" t="s">
        <v>360</v>
      </c>
      <c r="C103" s="21" t="s">
        <v>193</v>
      </c>
      <c r="D103" s="22">
        <v>540</v>
      </c>
      <c r="E103" s="22">
        <v>0</v>
      </c>
      <c r="F103" s="22">
        <v>0</v>
      </c>
      <c r="G103" s="22">
        <v>540</v>
      </c>
      <c r="H103" s="22">
        <v>540</v>
      </c>
      <c r="I103" s="22">
        <v>538.91</v>
      </c>
      <c r="J103" s="23">
        <f t="shared" si="1"/>
        <v>99.79814814814814</v>
      </c>
      <c r="K103" s="22">
        <v>0</v>
      </c>
      <c r="L103" s="22">
        <v>0</v>
      </c>
      <c r="M103" s="22">
        <v>0</v>
      </c>
      <c r="N103" s="24">
        <v>0</v>
      </c>
    </row>
    <row r="104" spans="1:14" ht="11.25">
      <c r="A104" s="19" t="s">
        <v>359</v>
      </c>
      <c r="B104" s="21" t="s">
        <v>361</v>
      </c>
      <c r="C104" s="21" t="s">
        <v>312</v>
      </c>
      <c r="D104" s="22">
        <v>3573</v>
      </c>
      <c r="E104" s="22">
        <v>0</v>
      </c>
      <c r="F104" s="22">
        <v>3000</v>
      </c>
      <c r="G104" s="22">
        <v>3569</v>
      </c>
      <c r="H104" s="22">
        <v>3569</v>
      </c>
      <c r="I104" s="22">
        <v>3569</v>
      </c>
      <c r="J104" s="23">
        <f t="shared" si="1"/>
        <v>100</v>
      </c>
      <c r="K104" s="22">
        <v>4</v>
      </c>
      <c r="L104" s="22">
        <v>4.38</v>
      </c>
      <c r="M104" s="22">
        <v>0</v>
      </c>
      <c r="N104" s="24">
        <v>0</v>
      </c>
    </row>
    <row r="105" spans="1:14" ht="11.25">
      <c r="A105" s="19" t="s">
        <v>362</v>
      </c>
      <c r="B105" s="21" t="s">
        <v>363</v>
      </c>
      <c r="C105" s="21" t="s">
        <v>284</v>
      </c>
      <c r="D105" s="22">
        <v>74</v>
      </c>
      <c r="E105" s="22">
        <v>0</v>
      </c>
      <c r="F105" s="22">
        <v>0</v>
      </c>
      <c r="G105" s="22">
        <v>74</v>
      </c>
      <c r="H105" s="22">
        <v>74</v>
      </c>
      <c r="I105" s="22">
        <v>73.5</v>
      </c>
      <c r="J105" s="23">
        <f t="shared" si="1"/>
        <v>99.32432432432432</v>
      </c>
      <c r="K105" s="22">
        <v>0</v>
      </c>
      <c r="L105" s="22">
        <v>0</v>
      </c>
      <c r="M105" s="22">
        <v>0</v>
      </c>
      <c r="N105" s="24">
        <v>0</v>
      </c>
    </row>
    <row r="106" spans="1:14" ht="11.25">
      <c r="A106" s="19" t="s">
        <v>362</v>
      </c>
      <c r="B106" s="21" t="s">
        <v>364</v>
      </c>
      <c r="C106" s="21" t="s">
        <v>193</v>
      </c>
      <c r="D106" s="22">
        <v>196.3</v>
      </c>
      <c r="E106" s="22">
        <v>0</v>
      </c>
      <c r="F106" s="22">
        <v>0</v>
      </c>
      <c r="G106" s="22">
        <v>196.3</v>
      </c>
      <c r="H106" s="22">
        <v>196.3</v>
      </c>
      <c r="I106" s="22">
        <v>196.3</v>
      </c>
      <c r="J106" s="23">
        <f t="shared" si="1"/>
        <v>100</v>
      </c>
      <c r="K106" s="22">
        <v>0</v>
      </c>
      <c r="L106" s="22">
        <v>0.05</v>
      </c>
      <c r="M106" s="22">
        <v>0</v>
      </c>
      <c r="N106" s="24">
        <v>0</v>
      </c>
    </row>
    <row r="107" spans="1:14" ht="11.25">
      <c r="A107" s="19" t="s">
        <v>365</v>
      </c>
      <c r="B107" s="21" t="s">
        <v>366</v>
      </c>
      <c r="C107" s="21" t="s">
        <v>199</v>
      </c>
      <c r="D107" s="22">
        <v>550</v>
      </c>
      <c r="E107" s="22">
        <v>0</v>
      </c>
      <c r="F107" s="22">
        <v>0</v>
      </c>
      <c r="G107" s="22">
        <v>550</v>
      </c>
      <c r="H107" s="22">
        <v>550</v>
      </c>
      <c r="I107" s="22">
        <v>550</v>
      </c>
      <c r="J107" s="23">
        <f t="shared" si="1"/>
        <v>100</v>
      </c>
      <c r="K107" s="22">
        <v>0</v>
      </c>
      <c r="L107" s="22">
        <v>0</v>
      </c>
      <c r="M107" s="22">
        <v>0</v>
      </c>
      <c r="N107" s="24">
        <v>0</v>
      </c>
    </row>
    <row r="108" spans="1:14" ht="11.25">
      <c r="A108" s="19" t="s">
        <v>365</v>
      </c>
      <c r="B108" s="21" t="s">
        <v>367</v>
      </c>
      <c r="C108" s="21" t="s">
        <v>368</v>
      </c>
      <c r="D108" s="22">
        <v>1828.3</v>
      </c>
      <c r="E108" s="22">
        <v>28.3</v>
      </c>
      <c r="F108" s="22">
        <v>0</v>
      </c>
      <c r="G108" s="22">
        <v>0</v>
      </c>
      <c r="H108" s="22">
        <v>0</v>
      </c>
      <c r="I108" s="22">
        <v>0</v>
      </c>
      <c r="J108" s="23" t="str">
        <f t="shared" si="1"/>
        <v>***</v>
      </c>
      <c r="K108" s="22">
        <v>0</v>
      </c>
      <c r="L108" s="22">
        <v>0</v>
      </c>
      <c r="M108" s="22">
        <v>0</v>
      </c>
      <c r="N108" s="24">
        <v>1800</v>
      </c>
    </row>
    <row r="109" spans="1:14" ht="11.25">
      <c r="A109" s="19" t="s">
        <v>369</v>
      </c>
      <c r="B109" s="21" t="s">
        <v>370</v>
      </c>
      <c r="C109" s="21" t="s">
        <v>193</v>
      </c>
      <c r="D109" s="22">
        <v>209.1</v>
      </c>
      <c r="E109" s="22">
        <v>0</v>
      </c>
      <c r="F109" s="22">
        <v>0</v>
      </c>
      <c r="G109" s="22">
        <v>209.1</v>
      </c>
      <c r="H109" s="22">
        <v>209.1</v>
      </c>
      <c r="I109" s="22">
        <v>209.1</v>
      </c>
      <c r="J109" s="23">
        <f t="shared" si="1"/>
        <v>100</v>
      </c>
      <c r="K109" s="22">
        <v>0</v>
      </c>
      <c r="L109" s="22">
        <v>0</v>
      </c>
      <c r="M109" s="22">
        <v>0</v>
      </c>
      <c r="N109" s="24">
        <v>0</v>
      </c>
    </row>
    <row r="110" spans="1:14" ht="11.25">
      <c r="A110" s="19" t="s">
        <v>369</v>
      </c>
      <c r="B110" s="21" t="s">
        <v>371</v>
      </c>
      <c r="C110" s="21" t="s">
        <v>372</v>
      </c>
      <c r="D110" s="22">
        <v>50000</v>
      </c>
      <c r="E110" s="22">
        <v>0</v>
      </c>
      <c r="F110" s="22">
        <v>15000</v>
      </c>
      <c r="G110" s="22">
        <v>15000</v>
      </c>
      <c r="H110" s="22">
        <v>15000</v>
      </c>
      <c r="I110" s="22">
        <v>14999.96</v>
      </c>
      <c r="J110" s="23">
        <f t="shared" si="1"/>
        <v>99.99973333333334</v>
      </c>
      <c r="K110" s="22">
        <v>0</v>
      </c>
      <c r="L110" s="22">
        <v>0</v>
      </c>
      <c r="M110" s="22">
        <v>0</v>
      </c>
      <c r="N110" s="24">
        <v>35000</v>
      </c>
    </row>
    <row r="111" spans="1:14" ht="11.25">
      <c r="A111" s="19" t="s">
        <v>373</v>
      </c>
      <c r="B111" s="21" t="s">
        <v>374</v>
      </c>
      <c r="C111" s="21" t="s">
        <v>193</v>
      </c>
      <c r="D111" s="22">
        <v>806.4</v>
      </c>
      <c r="E111" s="22">
        <v>0</v>
      </c>
      <c r="F111" s="22">
        <v>0</v>
      </c>
      <c r="G111" s="22">
        <v>806.4</v>
      </c>
      <c r="H111" s="22">
        <v>806.4</v>
      </c>
      <c r="I111" s="22">
        <v>499.6</v>
      </c>
      <c r="J111" s="23">
        <f t="shared" si="1"/>
        <v>61.95436507936508</v>
      </c>
      <c r="K111" s="22">
        <v>0</v>
      </c>
      <c r="L111" s="22">
        <v>0</v>
      </c>
      <c r="M111" s="22">
        <v>0</v>
      </c>
      <c r="N111" s="24">
        <v>0</v>
      </c>
    </row>
    <row r="112" spans="1:14" ht="11.25">
      <c r="A112" s="19" t="s">
        <v>375</v>
      </c>
      <c r="B112" s="21" t="s">
        <v>376</v>
      </c>
      <c r="C112" s="21" t="s">
        <v>193</v>
      </c>
      <c r="D112" s="22">
        <v>271.6</v>
      </c>
      <c r="E112" s="22">
        <v>0</v>
      </c>
      <c r="F112" s="22">
        <v>0</v>
      </c>
      <c r="G112" s="22">
        <v>271.6</v>
      </c>
      <c r="H112" s="22">
        <v>271.6</v>
      </c>
      <c r="I112" s="22">
        <v>271.6</v>
      </c>
      <c r="J112" s="23">
        <f t="shared" si="1"/>
        <v>100</v>
      </c>
      <c r="K112" s="22">
        <v>0</v>
      </c>
      <c r="L112" s="22">
        <v>0.19</v>
      </c>
      <c r="M112" s="22">
        <v>0</v>
      </c>
      <c r="N112" s="24">
        <v>0</v>
      </c>
    </row>
    <row r="113" spans="1:14" ht="11.25">
      <c r="A113" s="19" t="s">
        <v>377</v>
      </c>
      <c r="B113" s="21" t="s">
        <v>378</v>
      </c>
      <c r="C113" s="21" t="s">
        <v>193</v>
      </c>
      <c r="D113" s="22">
        <v>1234.6</v>
      </c>
      <c r="E113" s="22">
        <v>0</v>
      </c>
      <c r="F113" s="22">
        <v>0</v>
      </c>
      <c r="G113" s="22">
        <v>1234.6</v>
      </c>
      <c r="H113" s="22">
        <v>1234.6</v>
      </c>
      <c r="I113" s="22">
        <v>559.46</v>
      </c>
      <c r="J113" s="23">
        <f t="shared" si="1"/>
        <v>45.315081807873</v>
      </c>
      <c r="K113" s="22">
        <v>0</v>
      </c>
      <c r="L113" s="22">
        <v>0</v>
      </c>
      <c r="M113" s="22">
        <v>0</v>
      </c>
      <c r="N113" s="24">
        <v>0</v>
      </c>
    </row>
    <row r="114" spans="1:14" ht="11.25">
      <c r="A114" s="19" t="s">
        <v>377</v>
      </c>
      <c r="B114" s="21" t="s">
        <v>379</v>
      </c>
      <c r="C114" s="21" t="s">
        <v>380</v>
      </c>
      <c r="D114" s="22">
        <v>46000</v>
      </c>
      <c r="E114" s="22">
        <v>0</v>
      </c>
      <c r="F114" s="22">
        <v>15000</v>
      </c>
      <c r="G114" s="22">
        <v>19500</v>
      </c>
      <c r="H114" s="22">
        <v>19500</v>
      </c>
      <c r="I114" s="22">
        <v>19406.3</v>
      </c>
      <c r="J114" s="23">
        <f t="shared" si="1"/>
        <v>99.51948717948719</v>
      </c>
      <c r="K114" s="22">
        <v>0</v>
      </c>
      <c r="L114" s="22">
        <v>0</v>
      </c>
      <c r="M114" s="22">
        <v>0</v>
      </c>
      <c r="N114" s="24">
        <v>26500</v>
      </c>
    </row>
    <row r="115" spans="1:14" ht="11.25">
      <c r="A115" s="19" t="s">
        <v>377</v>
      </c>
      <c r="B115" s="21" t="s">
        <v>381</v>
      </c>
      <c r="C115" s="21" t="s">
        <v>382</v>
      </c>
      <c r="D115" s="22">
        <v>5883.6</v>
      </c>
      <c r="E115" s="22">
        <v>0</v>
      </c>
      <c r="F115" s="22">
        <v>6200</v>
      </c>
      <c r="G115" s="22">
        <v>5883.6</v>
      </c>
      <c r="H115" s="22">
        <v>5883.6</v>
      </c>
      <c r="I115" s="22">
        <v>5855.42</v>
      </c>
      <c r="J115" s="23">
        <f t="shared" si="1"/>
        <v>99.52104153919369</v>
      </c>
      <c r="K115" s="22">
        <v>0</v>
      </c>
      <c r="L115" s="22">
        <v>0</v>
      </c>
      <c r="M115" s="22">
        <v>0</v>
      </c>
      <c r="N115" s="24">
        <v>0</v>
      </c>
    </row>
    <row r="116" spans="1:14" ht="11.25">
      <c r="A116" s="19" t="s">
        <v>383</v>
      </c>
      <c r="B116" s="21" t="s">
        <v>384</v>
      </c>
      <c r="C116" s="21" t="s">
        <v>385</v>
      </c>
      <c r="D116" s="22">
        <v>20453</v>
      </c>
      <c r="E116" s="22">
        <v>452.64</v>
      </c>
      <c r="F116" s="22">
        <v>0</v>
      </c>
      <c r="G116" s="22">
        <v>0</v>
      </c>
      <c r="H116" s="22">
        <v>0</v>
      </c>
      <c r="I116" s="22">
        <v>0</v>
      </c>
      <c r="J116" s="23" t="str">
        <f t="shared" si="1"/>
        <v>***</v>
      </c>
      <c r="K116" s="22">
        <v>0</v>
      </c>
      <c r="L116" s="22">
        <v>0</v>
      </c>
      <c r="M116" s="22">
        <v>0</v>
      </c>
      <c r="N116" s="24">
        <v>20000.36</v>
      </c>
    </row>
    <row r="117" spans="1:14" ht="11.25">
      <c r="A117" s="19" t="s">
        <v>386</v>
      </c>
      <c r="B117" s="21" t="s">
        <v>387</v>
      </c>
      <c r="C117" s="21" t="s">
        <v>281</v>
      </c>
      <c r="D117" s="22">
        <v>150</v>
      </c>
      <c r="E117" s="22">
        <v>0</v>
      </c>
      <c r="F117" s="22">
        <v>0</v>
      </c>
      <c r="G117" s="22">
        <v>150</v>
      </c>
      <c r="H117" s="22">
        <v>150</v>
      </c>
      <c r="I117" s="22">
        <v>150</v>
      </c>
      <c r="J117" s="23">
        <f t="shared" si="1"/>
        <v>100</v>
      </c>
      <c r="K117" s="22">
        <v>0</v>
      </c>
      <c r="L117" s="22">
        <v>0</v>
      </c>
      <c r="M117" s="22">
        <v>0</v>
      </c>
      <c r="N117" s="24">
        <v>0</v>
      </c>
    </row>
    <row r="118" spans="1:14" ht="11.25">
      <c r="A118" s="19" t="s">
        <v>388</v>
      </c>
      <c r="B118" s="21" t="s">
        <v>389</v>
      </c>
      <c r="C118" s="21" t="s">
        <v>390</v>
      </c>
      <c r="D118" s="22">
        <v>600</v>
      </c>
      <c r="E118" s="22">
        <v>0</v>
      </c>
      <c r="F118" s="22">
        <v>0</v>
      </c>
      <c r="G118" s="22">
        <v>600</v>
      </c>
      <c r="H118" s="22">
        <v>600</v>
      </c>
      <c r="I118" s="22">
        <v>599.49</v>
      </c>
      <c r="J118" s="23">
        <f t="shared" si="1"/>
        <v>99.915</v>
      </c>
      <c r="K118" s="22">
        <v>0</v>
      </c>
      <c r="L118" s="22">
        <v>0</v>
      </c>
      <c r="M118" s="22">
        <v>0</v>
      </c>
      <c r="N118" s="24">
        <v>0</v>
      </c>
    </row>
    <row r="119" spans="1:14" ht="11.25">
      <c r="A119" s="19" t="s">
        <v>391</v>
      </c>
      <c r="B119" s="21" t="s">
        <v>392</v>
      </c>
      <c r="C119" s="21" t="s">
        <v>284</v>
      </c>
      <c r="D119" s="22">
        <v>150</v>
      </c>
      <c r="E119" s="22">
        <v>0</v>
      </c>
      <c r="F119" s="22">
        <v>0</v>
      </c>
      <c r="G119" s="22">
        <v>150</v>
      </c>
      <c r="H119" s="22">
        <v>150</v>
      </c>
      <c r="I119" s="22">
        <v>150</v>
      </c>
      <c r="J119" s="23">
        <f t="shared" si="1"/>
        <v>100</v>
      </c>
      <c r="K119" s="22">
        <v>0</v>
      </c>
      <c r="L119" s="22">
        <v>0</v>
      </c>
      <c r="M119" s="22">
        <v>0</v>
      </c>
      <c r="N119" s="24">
        <v>0</v>
      </c>
    </row>
    <row r="120" spans="1:14" ht="11.25">
      <c r="A120" s="19" t="s">
        <v>391</v>
      </c>
      <c r="B120" s="21" t="s">
        <v>393</v>
      </c>
      <c r="C120" s="21" t="s">
        <v>281</v>
      </c>
      <c r="D120" s="22">
        <v>150</v>
      </c>
      <c r="E120" s="22">
        <v>0</v>
      </c>
      <c r="F120" s="22">
        <v>0</v>
      </c>
      <c r="G120" s="22">
        <v>150</v>
      </c>
      <c r="H120" s="22">
        <v>150</v>
      </c>
      <c r="I120" s="22">
        <v>150</v>
      </c>
      <c r="J120" s="23">
        <f t="shared" si="1"/>
        <v>100</v>
      </c>
      <c r="K120" s="22">
        <v>0</v>
      </c>
      <c r="L120" s="22">
        <v>0</v>
      </c>
      <c r="M120" s="22">
        <v>0</v>
      </c>
      <c r="N120" s="24">
        <v>0</v>
      </c>
    </row>
    <row r="121" spans="1:14" ht="11.25">
      <c r="A121" s="19" t="s">
        <v>394</v>
      </c>
      <c r="B121" s="21" t="s">
        <v>395</v>
      </c>
      <c r="C121" s="21" t="s">
        <v>396</v>
      </c>
      <c r="D121" s="22">
        <v>58000</v>
      </c>
      <c r="E121" s="22">
        <v>26999.89</v>
      </c>
      <c r="F121" s="22">
        <v>26000</v>
      </c>
      <c r="G121" s="22">
        <v>31000</v>
      </c>
      <c r="H121" s="22">
        <v>31000</v>
      </c>
      <c r="I121" s="22">
        <v>30997.48</v>
      </c>
      <c r="J121" s="23">
        <f t="shared" si="1"/>
        <v>99.99187096774193</v>
      </c>
      <c r="K121" s="22">
        <v>0</v>
      </c>
      <c r="L121" s="22">
        <v>0</v>
      </c>
      <c r="M121" s="22">
        <v>0</v>
      </c>
      <c r="N121" s="24">
        <v>0.11</v>
      </c>
    </row>
    <row r="122" spans="1:14" ht="11.25">
      <c r="A122" s="19" t="s">
        <v>397</v>
      </c>
      <c r="B122" s="21" t="s">
        <v>398</v>
      </c>
      <c r="C122" s="21" t="s">
        <v>399</v>
      </c>
      <c r="D122" s="22">
        <v>557.12</v>
      </c>
      <c r="E122" s="22">
        <v>0</v>
      </c>
      <c r="F122" s="22">
        <v>0</v>
      </c>
      <c r="G122" s="22">
        <v>500</v>
      </c>
      <c r="H122" s="22">
        <v>500</v>
      </c>
      <c r="I122" s="22">
        <v>500</v>
      </c>
      <c r="J122" s="23">
        <f t="shared" si="1"/>
        <v>100</v>
      </c>
      <c r="K122" s="22">
        <v>57.12</v>
      </c>
      <c r="L122" s="22">
        <v>57.12</v>
      </c>
      <c r="M122" s="22">
        <v>0</v>
      </c>
      <c r="N122" s="24">
        <v>0</v>
      </c>
    </row>
    <row r="123" spans="1:14" ht="11.25">
      <c r="A123" s="19" t="s">
        <v>397</v>
      </c>
      <c r="B123" s="21" t="s">
        <v>400</v>
      </c>
      <c r="C123" s="21" t="s">
        <v>401</v>
      </c>
      <c r="D123" s="22">
        <v>7281</v>
      </c>
      <c r="E123" s="22">
        <v>0</v>
      </c>
      <c r="F123" s="22">
        <v>0</v>
      </c>
      <c r="G123" s="22">
        <v>7281</v>
      </c>
      <c r="H123" s="22">
        <v>7281</v>
      </c>
      <c r="I123" s="22">
        <v>7280.73</v>
      </c>
      <c r="J123" s="23">
        <f t="shared" si="1"/>
        <v>99.99629171817058</v>
      </c>
      <c r="K123" s="22">
        <v>0</v>
      </c>
      <c r="L123" s="22">
        <v>0</v>
      </c>
      <c r="M123" s="22">
        <v>0</v>
      </c>
      <c r="N123" s="24">
        <v>0</v>
      </c>
    </row>
    <row r="124" spans="1:14" ht="11.25">
      <c r="A124" s="19" t="s">
        <v>402</v>
      </c>
      <c r="B124" s="21" t="s">
        <v>403</v>
      </c>
      <c r="C124" s="21" t="s">
        <v>404</v>
      </c>
      <c r="D124" s="22">
        <v>483.16</v>
      </c>
      <c r="E124" s="22">
        <v>0</v>
      </c>
      <c r="F124" s="22">
        <v>0</v>
      </c>
      <c r="G124" s="22">
        <v>450</v>
      </c>
      <c r="H124" s="22">
        <v>450</v>
      </c>
      <c r="I124" s="22">
        <v>450</v>
      </c>
      <c r="J124" s="23">
        <f t="shared" si="1"/>
        <v>100</v>
      </c>
      <c r="K124" s="22">
        <v>33.16</v>
      </c>
      <c r="L124" s="22">
        <v>33.16</v>
      </c>
      <c r="M124" s="22">
        <v>0</v>
      </c>
      <c r="N124" s="24">
        <v>0</v>
      </c>
    </row>
    <row r="125" spans="1:14" ht="11.25">
      <c r="A125" s="19" t="s">
        <v>402</v>
      </c>
      <c r="B125" s="21" t="s">
        <v>405</v>
      </c>
      <c r="C125" s="21" t="s">
        <v>281</v>
      </c>
      <c r="D125" s="22">
        <v>161.39</v>
      </c>
      <c r="E125" s="22">
        <v>0</v>
      </c>
      <c r="F125" s="22">
        <v>0</v>
      </c>
      <c r="G125" s="22">
        <v>100</v>
      </c>
      <c r="H125" s="22">
        <v>100</v>
      </c>
      <c r="I125" s="22">
        <v>100</v>
      </c>
      <c r="J125" s="23">
        <f t="shared" si="1"/>
        <v>100</v>
      </c>
      <c r="K125" s="22">
        <v>61.39</v>
      </c>
      <c r="L125" s="22">
        <v>61.39</v>
      </c>
      <c r="M125" s="22">
        <v>0</v>
      </c>
      <c r="N125" s="24">
        <v>0</v>
      </c>
    </row>
    <row r="126" spans="1:14" ht="11.25">
      <c r="A126" s="19" t="s">
        <v>406</v>
      </c>
      <c r="B126" s="21" t="s">
        <v>407</v>
      </c>
      <c r="C126" s="21" t="s">
        <v>408</v>
      </c>
      <c r="D126" s="22">
        <v>35766.53</v>
      </c>
      <c r="E126" s="22">
        <v>33466.53</v>
      </c>
      <c r="F126" s="22">
        <v>0</v>
      </c>
      <c r="G126" s="22">
        <v>0</v>
      </c>
      <c r="H126" s="22">
        <v>0</v>
      </c>
      <c r="I126" s="22">
        <v>0</v>
      </c>
      <c r="J126" s="23" t="str">
        <f t="shared" si="1"/>
        <v>***</v>
      </c>
      <c r="K126" s="22">
        <v>0</v>
      </c>
      <c r="L126" s="22">
        <v>0</v>
      </c>
      <c r="M126" s="22">
        <v>0</v>
      </c>
      <c r="N126" s="24">
        <v>2300</v>
      </c>
    </row>
    <row r="127" spans="1:14" ht="11.25">
      <c r="A127" s="19" t="s">
        <v>409</v>
      </c>
      <c r="B127" s="21" t="s">
        <v>410</v>
      </c>
      <c r="C127" s="21" t="s">
        <v>193</v>
      </c>
      <c r="D127" s="22">
        <v>1100.9</v>
      </c>
      <c r="E127" s="22">
        <v>0</v>
      </c>
      <c r="F127" s="22">
        <v>0</v>
      </c>
      <c r="G127" s="22">
        <v>1080.9</v>
      </c>
      <c r="H127" s="22">
        <v>1080.9</v>
      </c>
      <c r="I127" s="22">
        <v>1080.9</v>
      </c>
      <c r="J127" s="23">
        <f t="shared" si="1"/>
        <v>100</v>
      </c>
      <c r="K127" s="22">
        <v>20</v>
      </c>
      <c r="L127" s="22">
        <v>20.06</v>
      </c>
      <c r="M127" s="22">
        <v>0</v>
      </c>
      <c r="N127" s="24">
        <v>0</v>
      </c>
    </row>
    <row r="128" spans="1:14" ht="11.25">
      <c r="A128" s="19" t="s">
        <v>409</v>
      </c>
      <c r="B128" s="21" t="s">
        <v>411</v>
      </c>
      <c r="C128" s="21" t="s">
        <v>412</v>
      </c>
      <c r="D128" s="22">
        <v>20000</v>
      </c>
      <c r="E128" s="22">
        <v>0</v>
      </c>
      <c r="F128" s="22">
        <v>20000</v>
      </c>
      <c r="G128" s="22">
        <v>1876</v>
      </c>
      <c r="H128" s="22">
        <v>1876</v>
      </c>
      <c r="I128" s="22">
        <v>981.75</v>
      </c>
      <c r="J128" s="23">
        <f t="shared" si="1"/>
        <v>52.332089552238806</v>
      </c>
      <c r="K128" s="22">
        <v>0</v>
      </c>
      <c r="L128" s="22">
        <v>0</v>
      </c>
      <c r="M128" s="22">
        <v>0</v>
      </c>
      <c r="N128" s="24">
        <v>18124</v>
      </c>
    </row>
    <row r="129" spans="1:14" ht="11.25">
      <c r="A129" s="19" t="s">
        <v>413</v>
      </c>
      <c r="B129" s="21" t="s">
        <v>414</v>
      </c>
      <c r="C129" s="21" t="s">
        <v>193</v>
      </c>
      <c r="D129" s="22">
        <v>210.8</v>
      </c>
      <c r="E129" s="22">
        <v>0</v>
      </c>
      <c r="F129" s="22">
        <v>0</v>
      </c>
      <c r="G129" s="22">
        <v>210.8</v>
      </c>
      <c r="H129" s="22">
        <v>210.8</v>
      </c>
      <c r="I129" s="22">
        <v>210.8</v>
      </c>
      <c r="J129" s="23">
        <f t="shared" si="1"/>
        <v>100</v>
      </c>
      <c r="K129" s="22">
        <v>0</v>
      </c>
      <c r="L129" s="22">
        <v>0</v>
      </c>
      <c r="M129" s="22">
        <v>0</v>
      </c>
      <c r="N129" s="24">
        <v>0</v>
      </c>
    </row>
    <row r="130" spans="1:14" ht="11.25">
      <c r="A130" s="19" t="s">
        <v>413</v>
      </c>
      <c r="B130" s="21" t="s">
        <v>415</v>
      </c>
      <c r="C130" s="21" t="s">
        <v>281</v>
      </c>
      <c r="D130" s="22">
        <v>100</v>
      </c>
      <c r="E130" s="22">
        <v>0</v>
      </c>
      <c r="F130" s="22">
        <v>0</v>
      </c>
      <c r="G130" s="22">
        <v>100</v>
      </c>
      <c r="H130" s="22">
        <v>100</v>
      </c>
      <c r="I130" s="22">
        <v>97.65</v>
      </c>
      <c r="J130" s="23">
        <f t="shared" si="1"/>
        <v>97.65</v>
      </c>
      <c r="K130" s="22">
        <v>0</v>
      </c>
      <c r="L130" s="22">
        <v>0</v>
      </c>
      <c r="M130" s="22">
        <v>0</v>
      </c>
      <c r="N130" s="24">
        <v>0</v>
      </c>
    </row>
    <row r="131" spans="1:14" ht="11.25">
      <c r="A131" s="19" t="s">
        <v>416</v>
      </c>
      <c r="B131" s="21" t="s">
        <v>417</v>
      </c>
      <c r="C131" s="21" t="s">
        <v>193</v>
      </c>
      <c r="D131" s="22">
        <v>111.5</v>
      </c>
      <c r="E131" s="22">
        <v>0</v>
      </c>
      <c r="F131" s="22">
        <v>0</v>
      </c>
      <c r="G131" s="22">
        <v>111.5</v>
      </c>
      <c r="H131" s="22">
        <v>111.5</v>
      </c>
      <c r="I131" s="22">
        <v>111.5</v>
      </c>
      <c r="J131" s="23">
        <f t="shared" si="1"/>
        <v>100</v>
      </c>
      <c r="K131" s="22">
        <v>0</v>
      </c>
      <c r="L131" s="22">
        <v>0</v>
      </c>
      <c r="M131" s="22">
        <v>0</v>
      </c>
      <c r="N131" s="24">
        <v>0</v>
      </c>
    </row>
    <row r="132" spans="1:14" ht="11.25">
      <c r="A132" s="19" t="s">
        <v>418</v>
      </c>
      <c r="B132" s="21" t="s">
        <v>419</v>
      </c>
      <c r="C132" s="21" t="s">
        <v>420</v>
      </c>
      <c r="D132" s="22">
        <v>590</v>
      </c>
      <c r="E132" s="22">
        <v>0</v>
      </c>
      <c r="F132" s="22">
        <v>0</v>
      </c>
      <c r="G132" s="22">
        <v>300</v>
      </c>
      <c r="H132" s="22">
        <v>300</v>
      </c>
      <c r="I132" s="22">
        <v>300</v>
      </c>
      <c r="J132" s="23">
        <f t="shared" si="1"/>
        <v>100</v>
      </c>
      <c r="K132" s="22">
        <v>290</v>
      </c>
      <c r="L132" s="22">
        <v>10.88</v>
      </c>
      <c r="M132" s="22">
        <v>0</v>
      </c>
      <c r="N132" s="24">
        <v>0</v>
      </c>
    </row>
    <row r="133" spans="1:14" ht="11.25">
      <c r="A133" s="19" t="s">
        <v>418</v>
      </c>
      <c r="B133" s="21" t="s">
        <v>421</v>
      </c>
      <c r="C133" s="21" t="s">
        <v>422</v>
      </c>
      <c r="D133" s="22">
        <v>1555</v>
      </c>
      <c r="E133" s="22">
        <v>0</v>
      </c>
      <c r="F133" s="22">
        <v>2000</v>
      </c>
      <c r="G133" s="22">
        <v>1555</v>
      </c>
      <c r="H133" s="22">
        <v>1555</v>
      </c>
      <c r="I133" s="22">
        <v>1554.72</v>
      </c>
      <c r="J133" s="23">
        <f t="shared" si="1"/>
        <v>99.98199356913183</v>
      </c>
      <c r="K133" s="22">
        <v>0</v>
      </c>
      <c r="L133" s="22">
        <v>0</v>
      </c>
      <c r="M133" s="22">
        <v>0</v>
      </c>
      <c r="N133" s="24">
        <v>0</v>
      </c>
    </row>
    <row r="134" spans="1:14" ht="11.25">
      <c r="A134" s="19" t="s">
        <v>423</v>
      </c>
      <c r="B134" s="21" t="s">
        <v>424</v>
      </c>
      <c r="C134" s="21" t="s">
        <v>425</v>
      </c>
      <c r="D134" s="22">
        <v>2000</v>
      </c>
      <c r="E134" s="22">
        <v>0</v>
      </c>
      <c r="F134" s="22">
        <v>2000</v>
      </c>
      <c r="G134" s="22">
        <v>2000</v>
      </c>
      <c r="H134" s="22">
        <v>2000</v>
      </c>
      <c r="I134" s="22">
        <v>2000</v>
      </c>
      <c r="J134" s="23">
        <f t="shared" si="1"/>
        <v>100</v>
      </c>
      <c r="K134" s="22">
        <v>0</v>
      </c>
      <c r="L134" s="22">
        <v>0</v>
      </c>
      <c r="M134" s="22">
        <v>0</v>
      </c>
      <c r="N134" s="24">
        <v>0</v>
      </c>
    </row>
    <row r="135" spans="1:14" ht="11.25">
      <c r="A135" s="19" t="s">
        <v>426</v>
      </c>
      <c r="B135" s="21" t="s">
        <v>427</v>
      </c>
      <c r="C135" s="21" t="s">
        <v>428</v>
      </c>
      <c r="D135" s="22">
        <v>50174</v>
      </c>
      <c r="E135" s="22">
        <v>702.58</v>
      </c>
      <c r="F135" s="22">
        <v>15000</v>
      </c>
      <c r="G135" s="22">
        <v>16000</v>
      </c>
      <c r="H135" s="22">
        <v>16000</v>
      </c>
      <c r="I135" s="22">
        <v>16000</v>
      </c>
      <c r="J135" s="23">
        <f t="shared" si="1"/>
        <v>100</v>
      </c>
      <c r="K135" s="22">
        <v>0</v>
      </c>
      <c r="L135" s="22">
        <v>0</v>
      </c>
      <c r="M135" s="22">
        <v>0</v>
      </c>
      <c r="N135" s="24">
        <v>33471.42</v>
      </c>
    </row>
    <row r="136" spans="1:14" ht="11.25">
      <c r="A136" s="19" t="s">
        <v>429</v>
      </c>
      <c r="B136" s="21" t="s">
        <v>430</v>
      </c>
      <c r="C136" s="21" t="s">
        <v>193</v>
      </c>
      <c r="D136" s="22">
        <v>150</v>
      </c>
      <c r="E136" s="22">
        <v>0</v>
      </c>
      <c r="F136" s="22">
        <v>0</v>
      </c>
      <c r="G136" s="22">
        <v>150</v>
      </c>
      <c r="H136" s="22">
        <v>150</v>
      </c>
      <c r="I136" s="22">
        <v>150</v>
      </c>
      <c r="J136" s="23">
        <f aca="true" t="shared" si="2" ref="J136:J199">IF(G136=0,"***",100*I136/G136)</f>
        <v>100</v>
      </c>
      <c r="K136" s="22">
        <v>0</v>
      </c>
      <c r="L136" s="22">
        <v>0</v>
      </c>
      <c r="M136" s="22">
        <v>0</v>
      </c>
      <c r="N136" s="24">
        <v>0</v>
      </c>
    </row>
    <row r="137" spans="1:14" ht="11.25">
      <c r="A137" s="19" t="s">
        <v>429</v>
      </c>
      <c r="B137" s="21" t="s">
        <v>431</v>
      </c>
      <c r="C137" s="21" t="s">
        <v>432</v>
      </c>
      <c r="D137" s="22">
        <v>65.4</v>
      </c>
      <c r="E137" s="22">
        <v>0</v>
      </c>
      <c r="F137" s="22">
        <v>0</v>
      </c>
      <c r="G137" s="22">
        <v>65.4</v>
      </c>
      <c r="H137" s="22">
        <v>65.4</v>
      </c>
      <c r="I137" s="22">
        <v>65.4</v>
      </c>
      <c r="J137" s="23">
        <f t="shared" si="2"/>
        <v>100</v>
      </c>
      <c r="K137" s="22">
        <v>0</v>
      </c>
      <c r="L137" s="22">
        <v>0</v>
      </c>
      <c r="M137" s="22">
        <v>0</v>
      </c>
      <c r="N137" s="24">
        <v>0</v>
      </c>
    </row>
    <row r="138" spans="1:14" ht="11.25">
      <c r="A138" s="19" t="s">
        <v>433</v>
      </c>
      <c r="B138" s="21" t="s">
        <v>434</v>
      </c>
      <c r="C138" s="21" t="s">
        <v>281</v>
      </c>
      <c r="D138" s="22">
        <v>400</v>
      </c>
      <c r="E138" s="22">
        <v>0</v>
      </c>
      <c r="F138" s="22">
        <v>0</v>
      </c>
      <c r="G138" s="22">
        <v>400</v>
      </c>
      <c r="H138" s="22">
        <v>400</v>
      </c>
      <c r="I138" s="22">
        <v>400</v>
      </c>
      <c r="J138" s="23">
        <f t="shared" si="2"/>
        <v>100</v>
      </c>
      <c r="K138" s="22">
        <v>0</v>
      </c>
      <c r="L138" s="22">
        <v>0</v>
      </c>
      <c r="M138" s="22">
        <v>0</v>
      </c>
      <c r="N138" s="24">
        <v>0</v>
      </c>
    </row>
    <row r="139" spans="1:14" ht="11.25">
      <c r="A139" s="19" t="s">
        <v>435</v>
      </c>
      <c r="B139" s="21" t="s">
        <v>436</v>
      </c>
      <c r="C139" s="21" t="s">
        <v>193</v>
      </c>
      <c r="D139" s="22">
        <v>395</v>
      </c>
      <c r="E139" s="22">
        <v>0</v>
      </c>
      <c r="F139" s="22">
        <v>0</v>
      </c>
      <c r="G139" s="22">
        <v>395</v>
      </c>
      <c r="H139" s="22">
        <v>395</v>
      </c>
      <c r="I139" s="22">
        <v>395</v>
      </c>
      <c r="J139" s="23">
        <f t="shared" si="2"/>
        <v>100</v>
      </c>
      <c r="K139" s="22">
        <v>0</v>
      </c>
      <c r="L139" s="22">
        <v>0</v>
      </c>
      <c r="M139" s="22">
        <v>0</v>
      </c>
      <c r="N139" s="24">
        <v>0</v>
      </c>
    </row>
    <row r="140" spans="1:14" ht="11.25">
      <c r="A140" s="19" t="s">
        <v>437</v>
      </c>
      <c r="B140" s="21" t="s">
        <v>438</v>
      </c>
      <c r="C140" s="21" t="s">
        <v>193</v>
      </c>
      <c r="D140" s="22">
        <v>306.5</v>
      </c>
      <c r="E140" s="22">
        <v>0</v>
      </c>
      <c r="F140" s="22">
        <v>0</v>
      </c>
      <c r="G140" s="22">
        <v>306.5</v>
      </c>
      <c r="H140" s="22">
        <v>306.5</v>
      </c>
      <c r="I140" s="22">
        <v>306.5</v>
      </c>
      <c r="J140" s="23">
        <f t="shared" si="2"/>
        <v>100</v>
      </c>
      <c r="K140" s="22">
        <v>0</v>
      </c>
      <c r="L140" s="22">
        <v>0.01</v>
      </c>
      <c r="M140" s="22">
        <v>0</v>
      </c>
      <c r="N140" s="24">
        <v>0</v>
      </c>
    </row>
    <row r="141" spans="1:14" ht="11.25">
      <c r="A141" s="19" t="s">
        <v>437</v>
      </c>
      <c r="B141" s="21" t="s">
        <v>439</v>
      </c>
      <c r="C141" s="21" t="s">
        <v>312</v>
      </c>
      <c r="D141" s="22">
        <v>5000</v>
      </c>
      <c r="E141" s="22">
        <v>0</v>
      </c>
      <c r="F141" s="22">
        <v>0</v>
      </c>
      <c r="G141" s="22">
        <v>5000</v>
      </c>
      <c r="H141" s="22">
        <v>5000</v>
      </c>
      <c r="I141" s="22">
        <v>4998.9</v>
      </c>
      <c r="J141" s="23">
        <f t="shared" si="2"/>
        <v>99.978</v>
      </c>
      <c r="K141" s="22">
        <v>0</v>
      </c>
      <c r="L141" s="22">
        <v>0</v>
      </c>
      <c r="M141" s="22">
        <v>0</v>
      </c>
      <c r="N141" s="24">
        <v>0</v>
      </c>
    </row>
    <row r="142" spans="1:14" ht="11.25">
      <c r="A142" s="19" t="s">
        <v>440</v>
      </c>
      <c r="B142" s="21" t="s">
        <v>441</v>
      </c>
      <c r="C142" s="21" t="s">
        <v>193</v>
      </c>
      <c r="D142" s="22">
        <v>195.3</v>
      </c>
      <c r="E142" s="22">
        <v>0</v>
      </c>
      <c r="F142" s="22">
        <v>0</v>
      </c>
      <c r="G142" s="22">
        <v>195.3</v>
      </c>
      <c r="H142" s="22">
        <v>195.3</v>
      </c>
      <c r="I142" s="22">
        <v>195.3</v>
      </c>
      <c r="J142" s="23">
        <f t="shared" si="2"/>
        <v>100</v>
      </c>
      <c r="K142" s="22">
        <v>0</v>
      </c>
      <c r="L142" s="22">
        <v>23.69</v>
      </c>
      <c r="M142" s="22">
        <v>0</v>
      </c>
      <c r="N142" s="24">
        <v>0</v>
      </c>
    </row>
    <row r="143" spans="1:14" ht="11.25">
      <c r="A143" s="19" t="s">
        <v>440</v>
      </c>
      <c r="B143" s="21" t="s">
        <v>442</v>
      </c>
      <c r="C143" s="21" t="s">
        <v>281</v>
      </c>
      <c r="D143" s="22">
        <v>305</v>
      </c>
      <c r="E143" s="22">
        <v>0</v>
      </c>
      <c r="F143" s="22">
        <v>0</v>
      </c>
      <c r="G143" s="22">
        <v>305</v>
      </c>
      <c r="H143" s="22">
        <v>305</v>
      </c>
      <c r="I143" s="22">
        <v>305</v>
      </c>
      <c r="J143" s="23">
        <f t="shared" si="2"/>
        <v>100</v>
      </c>
      <c r="K143" s="22">
        <v>0</v>
      </c>
      <c r="L143" s="22">
        <v>0</v>
      </c>
      <c r="M143" s="22">
        <v>0</v>
      </c>
      <c r="N143" s="24">
        <v>0</v>
      </c>
    </row>
    <row r="144" spans="1:14" ht="11.25">
      <c r="A144" s="19" t="s">
        <v>443</v>
      </c>
      <c r="B144" s="21" t="s">
        <v>444</v>
      </c>
      <c r="C144" s="21" t="s">
        <v>193</v>
      </c>
      <c r="D144" s="22">
        <v>215</v>
      </c>
      <c r="E144" s="22">
        <v>0</v>
      </c>
      <c r="F144" s="22">
        <v>0</v>
      </c>
      <c r="G144" s="22">
        <v>215</v>
      </c>
      <c r="H144" s="22">
        <v>215</v>
      </c>
      <c r="I144" s="22">
        <v>215</v>
      </c>
      <c r="J144" s="23">
        <f t="shared" si="2"/>
        <v>100</v>
      </c>
      <c r="K144" s="22">
        <v>0</v>
      </c>
      <c r="L144" s="22">
        <v>0.04</v>
      </c>
      <c r="M144" s="22">
        <v>0</v>
      </c>
      <c r="N144" s="24">
        <v>0</v>
      </c>
    </row>
    <row r="145" spans="1:14" ht="11.25">
      <c r="A145" s="19" t="s">
        <v>445</v>
      </c>
      <c r="B145" s="21" t="s">
        <v>446</v>
      </c>
      <c r="C145" s="21" t="s">
        <v>193</v>
      </c>
      <c r="D145" s="22">
        <v>4021.3</v>
      </c>
      <c r="E145" s="22">
        <v>0</v>
      </c>
      <c r="F145" s="22">
        <v>0</v>
      </c>
      <c r="G145" s="22">
        <v>4021.3</v>
      </c>
      <c r="H145" s="22">
        <v>4021.3</v>
      </c>
      <c r="I145" s="22">
        <v>3784.97</v>
      </c>
      <c r="J145" s="23">
        <f t="shared" si="2"/>
        <v>94.12304478651183</v>
      </c>
      <c r="K145" s="22">
        <v>0</v>
      </c>
      <c r="L145" s="22">
        <v>0</v>
      </c>
      <c r="M145" s="22">
        <v>0</v>
      </c>
      <c r="N145" s="24">
        <v>0</v>
      </c>
    </row>
    <row r="146" spans="1:14" ht="11.25">
      <c r="A146" s="19" t="s">
        <v>447</v>
      </c>
      <c r="B146" s="21" t="s">
        <v>448</v>
      </c>
      <c r="C146" s="21" t="s">
        <v>281</v>
      </c>
      <c r="D146" s="22">
        <v>100</v>
      </c>
      <c r="E146" s="22">
        <v>0</v>
      </c>
      <c r="F146" s="22">
        <v>0</v>
      </c>
      <c r="G146" s="22">
        <v>100</v>
      </c>
      <c r="H146" s="22">
        <v>100</v>
      </c>
      <c r="I146" s="22">
        <v>100</v>
      </c>
      <c r="J146" s="23">
        <f t="shared" si="2"/>
        <v>100</v>
      </c>
      <c r="K146" s="22">
        <v>0</v>
      </c>
      <c r="L146" s="22">
        <v>17.38</v>
      </c>
      <c r="M146" s="22">
        <v>0</v>
      </c>
      <c r="N146" s="24">
        <v>0</v>
      </c>
    </row>
    <row r="147" spans="1:14" ht="11.25">
      <c r="A147" s="19" t="s">
        <v>449</v>
      </c>
      <c r="B147" s="21" t="s">
        <v>450</v>
      </c>
      <c r="C147" s="21" t="s">
        <v>353</v>
      </c>
      <c r="D147" s="22">
        <v>17000</v>
      </c>
      <c r="E147" s="22">
        <v>640.35</v>
      </c>
      <c r="F147" s="22">
        <v>0</v>
      </c>
      <c r="G147" s="22">
        <v>0</v>
      </c>
      <c r="H147" s="22">
        <v>0</v>
      </c>
      <c r="I147" s="22">
        <v>0</v>
      </c>
      <c r="J147" s="23" t="str">
        <f t="shared" si="2"/>
        <v>***</v>
      </c>
      <c r="K147" s="22">
        <v>0</v>
      </c>
      <c r="L147" s="22">
        <v>0</v>
      </c>
      <c r="M147" s="22">
        <v>0</v>
      </c>
      <c r="N147" s="24">
        <v>16359.65</v>
      </c>
    </row>
    <row r="148" spans="1:14" ht="11.25">
      <c r="A148" s="19" t="s">
        <v>451</v>
      </c>
      <c r="B148" s="21" t="s">
        <v>452</v>
      </c>
      <c r="C148" s="21" t="s">
        <v>284</v>
      </c>
      <c r="D148" s="22">
        <v>95.2</v>
      </c>
      <c r="E148" s="22">
        <v>0</v>
      </c>
      <c r="F148" s="22">
        <v>0</v>
      </c>
      <c r="G148" s="22">
        <v>95.2</v>
      </c>
      <c r="H148" s="22">
        <v>95.2</v>
      </c>
      <c r="I148" s="22">
        <v>95.2</v>
      </c>
      <c r="J148" s="23">
        <f t="shared" si="2"/>
        <v>100</v>
      </c>
      <c r="K148" s="22">
        <v>0</v>
      </c>
      <c r="L148" s="22">
        <v>0</v>
      </c>
      <c r="M148" s="22">
        <v>0</v>
      </c>
      <c r="N148" s="24">
        <v>0</v>
      </c>
    </row>
    <row r="149" spans="1:14" ht="11.25">
      <c r="A149" s="19" t="s">
        <v>451</v>
      </c>
      <c r="B149" s="21" t="s">
        <v>453</v>
      </c>
      <c r="C149" s="21" t="s">
        <v>454</v>
      </c>
      <c r="D149" s="22">
        <v>122967</v>
      </c>
      <c r="E149" s="22">
        <v>94967</v>
      </c>
      <c r="F149" s="22">
        <v>0</v>
      </c>
      <c r="G149" s="22">
        <v>0</v>
      </c>
      <c r="H149" s="22">
        <v>0</v>
      </c>
      <c r="I149" s="22">
        <v>0</v>
      </c>
      <c r="J149" s="23" t="str">
        <f t="shared" si="2"/>
        <v>***</v>
      </c>
      <c r="K149" s="22">
        <v>0</v>
      </c>
      <c r="L149" s="22">
        <v>0</v>
      </c>
      <c r="M149" s="22">
        <v>0</v>
      </c>
      <c r="N149" s="24">
        <v>28000</v>
      </c>
    </row>
    <row r="150" spans="1:14" ht="11.25">
      <c r="A150" s="19" t="s">
        <v>451</v>
      </c>
      <c r="B150" s="21" t="s">
        <v>455</v>
      </c>
      <c r="C150" s="21" t="s">
        <v>456</v>
      </c>
      <c r="D150" s="22">
        <v>2000</v>
      </c>
      <c r="E150" s="22">
        <v>0</v>
      </c>
      <c r="F150" s="22">
        <v>0</v>
      </c>
      <c r="G150" s="22">
        <v>2000</v>
      </c>
      <c r="H150" s="22">
        <v>2000</v>
      </c>
      <c r="I150" s="22">
        <v>2000</v>
      </c>
      <c r="J150" s="23">
        <f t="shared" si="2"/>
        <v>100</v>
      </c>
      <c r="K150" s="22">
        <v>0</v>
      </c>
      <c r="L150" s="22">
        <v>0</v>
      </c>
      <c r="M150" s="22">
        <v>0</v>
      </c>
      <c r="N150" s="24">
        <v>0</v>
      </c>
    </row>
    <row r="151" spans="1:14" ht="11.25">
      <c r="A151" s="19" t="s">
        <v>457</v>
      </c>
      <c r="B151" s="21" t="s">
        <v>458</v>
      </c>
      <c r="C151" s="21" t="s">
        <v>193</v>
      </c>
      <c r="D151" s="22">
        <v>438.6</v>
      </c>
      <c r="E151" s="22">
        <v>0</v>
      </c>
      <c r="F151" s="22">
        <v>0</v>
      </c>
      <c r="G151" s="22">
        <v>400</v>
      </c>
      <c r="H151" s="22">
        <v>400</v>
      </c>
      <c r="I151" s="22">
        <v>400</v>
      </c>
      <c r="J151" s="23">
        <f t="shared" si="2"/>
        <v>100</v>
      </c>
      <c r="K151" s="22">
        <v>38.6</v>
      </c>
      <c r="L151" s="22">
        <v>38.58</v>
      </c>
      <c r="M151" s="22">
        <v>0</v>
      </c>
      <c r="N151" s="24">
        <v>0</v>
      </c>
    </row>
    <row r="152" spans="1:14" ht="11.25">
      <c r="A152" s="19" t="s">
        <v>459</v>
      </c>
      <c r="B152" s="21" t="s">
        <v>460</v>
      </c>
      <c r="C152" s="21" t="s">
        <v>193</v>
      </c>
      <c r="D152" s="22">
        <v>658.6</v>
      </c>
      <c r="E152" s="22">
        <v>0</v>
      </c>
      <c r="F152" s="22">
        <v>0</v>
      </c>
      <c r="G152" s="22">
        <v>658.6</v>
      </c>
      <c r="H152" s="22">
        <v>658.6</v>
      </c>
      <c r="I152" s="22">
        <v>618.18</v>
      </c>
      <c r="J152" s="23">
        <f t="shared" si="2"/>
        <v>93.86273914363801</v>
      </c>
      <c r="K152" s="22">
        <v>0</v>
      </c>
      <c r="L152" s="22">
        <v>0</v>
      </c>
      <c r="M152" s="22">
        <v>0</v>
      </c>
      <c r="N152" s="24">
        <v>0</v>
      </c>
    </row>
    <row r="153" spans="1:14" ht="11.25">
      <c r="A153" s="19" t="s">
        <v>459</v>
      </c>
      <c r="B153" s="21" t="s">
        <v>461</v>
      </c>
      <c r="C153" s="21" t="s">
        <v>462</v>
      </c>
      <c r="D153" s="22">
        <v>664.8</v>
      </c>
      <c r="E153" s="22">
        <v>0</v>
      </c>
      <c r="F153" s="22">
        <v>0</v>
      </c>
      <c r="G153" s="22">
        <v>664.8</v>
      </c>
      <c r="H153" s="22">
        <v>664.79</v>
      </c>
      <c r="I153" s="22">
        <v>659.29</v>
      </c>
      <c r="J153" s="23">
        <f t="shared" si="2"/>
        <v>99.17117930204573</v>
      </c>
      <c r="K153" s="22">
        <v>0</v>
      </c>
      <c r="L153" s="22">
        <v>0</v>
      </c>
      <c r="M153" s="22">
        <v>0</v>
      </c>
      <c r="N153" s="24">
        <v>0</v>
      </c>
    </row>
    <row r="154" spans="1:14" ht="11.25">
      <c r="A154" s="19" t="s">
        <v>459</v>
      </c>
      <c r="B154" s="21" t="s">
        <v>463</v>
      </c>
      <c r="C154" s="21" t="s">
        <v>353</v>
      </c>
      <c r="D154" s="22">
        <v>19000</v>
      </c>
      <c r="E154" s="22">
        <v>0</v>
      </c>
      <c r="F154" s="22">
        <v>9000</v>
      </c>
      <c r="G154" s="22">
        <v>11854</v>
      </c>
      <c r="H154" s="22">
        <v>11854</v>
      </c>
      <c r="I154" s="22">
        <v>11808.55</v>
      </c>
      <c r="J154" s="23">
        <f t="shared" si="2"/>
        <v>99.61658511894719</v>
      </c>
      <c r="K154" s="22">
        <v>0</v>
      </c>
      <c r="L154" s="22">
        <v>0</v>
      </c>
      <c r="M154" s="22">
        <v>0</v>
      </c>
      <c r="N154" s="24">
        <v>7146</v>
      </c>
    </row>
    <row r="155" spans="1:14" ht="11.25">
      <c r="A155" s="19" t="s">
        <v>459</v>
      </c>
      <c r="B155" s="21" t="s">
        <v>464</v>
      </c>
      <c r="C155" s="21" t="s">
        <v>465</v>
      </c>
      <c r="D155" s="22">
        <v>1000</v>
      </c>
      <c r="E155" s="22">
        <v>0</v>
      </c>
      <c r="F155" s="22">
        <v>0</v>
      </c>
      <c r="G155" s="22">
        <v>1000</v>
      </c>
      <c r="H155" s="22">
        <v>1000</v>
      </c>
      <c r="I155" s="22">
        <v>1000</v>
      </c>
      <c r="J155" s="23">
        <f t="shared" si="2"/>
        <v>100</v>
      </c>
      <c r="K155" s="22">
        <v>0</v>
      </c>
      <c r="L155" s="22">
        <v>0</v>
      </c>
      <c r="M155" s="22">
        <v>0</v>
      </c>
      <c r="N155" s="24">
        <v>0</v>
      </c>
    </row>
    <row r="156" spans="1:14" ht="11.25">
      <c r="A156" s="19" t="s">
        <v>466</v>
      </c>
      <c r="B156" s="21" t="s">
        <v>467</v>
      </c>
      <c r="C156" s="21" t="s">
        <v>193</v>
      </c>
      <c r="D156" s="22">
        <v>162</v>
      </c>
      <c r="E156" s="22">
        <v>0</v>
      </c>
      <c r="F156" s="22">
        <v>0</v>
      </c>
      <c r="G156" s="22">
        <v>162</v>
      </c>
      <c r="H156" s="22">
        <v>162</v>
      </c>
      <c r="I156" s="22">
        <v>162</v>
      </c>
      <c r="J156" s="23">
        <f t="shared" si="2"/>
        <v>100</v>
      </c>
      <c r="K156" s="22">
        <v>0</v>
      </c>
      <c r="L156" s="22">
        <v>0.55</v>
      </c>
      <c r="M156" s="22">
        <v>0</v>
      </c>
      <c r="N156" s="24">
        <v>0</v>
      </c>
    </row>
    <row r="157" spans="1:14" ht="11.25">
      <c r="A157" s="19" t="s">
        <v>466</v>
      </c>
      <c r="B157" s="21" t="s">
        <v>468</v>
      </c>
      <c r="C157" s="21" t="s">
        <v>469</v>
      </c>
      <c r="D157" s="22">
        <v>59406.2</v>
      </c>
      <c r="E157" s="22">
        <v>33129.2</v>
      </c>
      <c r="F157" s="22">
        <v>0</v>
      </c>
      <c r="G157" s="22">
        <v>26277</v>
      </c>
      <c r="H157" s="22">
        <v>26277</v>
      </c>
      <c r="I157" s="22">
        <v>26277</v>
      </c>
      <c r="J157" s="23">
        <f t="shared" si="2"/>
        <v>100</v>
      </c>
      <c r="K157" s="22">
        <v>0</v>
      </c>
      <c r="L157" s="22">
        <v>0</v>
      </c>
      <c r="M157" s="22">
        <v>0</v>
      </c>
      <c r="N157" s="24">
        <v>0</v>
      </c>
    </row>
    <row r="158" spans="1:14" ht="11.25">
      <c r="A158" s="19" t="s">
        <v>466</v>
      </c>
      <c r="B158" s="21" t="s">
        <v>470</v>
      </c>
      <c r="C158" s="21" t="s">
        <v>471</v>
      </c>
      <c r="D158" s="22">
        <v>15000</v>
      </c>
      <c r="E158" s="22">
        <v>0</v>
      </c>
      <c r="F158" s="22">
        <v>15000</v>
      </c>
      <c r="G158" s="22">
        <v>626</v>
      </c>
      <c r="H158" s="22">
        <v>626</v>
      </c>
      <c r="I158" s="22">
        <v>626</v>
      </c>
      <c r="J158" s="23">
        <f t="shared" si="2"/>
        <v>100</v>
      </c>
      <c r="K158" s="22">
        <v>0</v>
      </c>
      <c r="L158" s="22">
        <v>0</v>
      </c>
      <c r="M158" s="22">
        <v>0</v>
      </c>
      <c r="N158" s="24">
        <v>14374</v>
      </c>
    </row>
    <row r="159" spans="1:14" ht="11.25">
      <c r="A159" s="19" t="s">
        <v>466</v>
      </c>
      <c r="B159" s="21" t="s">
        <v>472</v>
      </c>
      <c r="C159" s="21" t="s">
        <v>281</v>
      </c>
      <c r="D159" s="22">
        <v>90</v>
      </c>
      <c r="E159" s="22">
        <v>0</v>
      </c>
      <c r="F159" s="22">
        <v>0</v>
      </c>
      <c r="G159" s="22">
        <v>90</v>
      </c>
      <c r="H159" s="22">
        <v>90</v>
      </c>
      <c r="I159" s="22">
        <v>89.98</v>
      </c>
      <c r="J159" s="23">
        <f t="shared" si="2"/>
        <v>99.97777777777777</v>
      </c>
      <c r="K159" s="22">
        <v>0</v>
      </c>
      <c r="L159" s="22">
        <v>0</v>
      </c>
      <c r="M159" s="22">
        <v>0</v>
      </c>
      <c r="N159" s="24">
        <v>0</v>
      </c>
    </row>
    <row r="160" spans="1:14" ht="11.25">
      <c r="A160" s="19" t="s">
        <v>473</v>
      </c>
      <c r="B160" s="21" t="s">
        <v>474</v>
      </c>
      <c r="C160" s="21" t="s">
        <v>193</v>
      </c>
      <c r="D160" s="22">
        <v>464</v>
      </c>
      <c r="E160" s="22">
        <v>0</v>
      </c>
      <c r="F160" s="22">
        <v>0</v>
      </c>
      <c r="G160" s="22">
        <v>464</v>
      </c>
      <c r="H160" s="22">
        <v>464</v>
      </c>
      <c r="I160" s="22">
        <v>463.99</v>
      </c>
      <c r="J160" s="23">
        <f t="shared" si="2"/>
        <v>99.9978448275862</v>
      </c>
      <c r="K160" s="22">
        <v>0</v>
      </c>
      <c r="L160" s="22">
        <v>0</v>
      </c>
      <c r="M160" s="22">
        <v>0</v>
      </c>
      <c r="N160" s="24">
        <v>0</v>
      </c>
    </row>
    <row r="161" spans="1:14" ht="11.25">
      <c r="A161" s="19" t="s">
        <v>473</v>
      </c>
      <c r="B161" s="21" t="s">
        <v>475</v>
      </c>
      <c r="C161" s="21" t="s">
        <v>476</v>
      </c>
      <c r="D161" s="22">
        <v>16076</v>
      </c>
      <c r="E161" s="22">
        <v>0</v>
      </c>
      <c r="F161" s="22">
        <v>1000</v>
      </c>
      <c r="G161" s="22">
        <v>1076</v>
      </c>
      <c r="H161" s="22">
        <v>1076</v>
      </c>
      <c r="I161" s="22">
        <v>1076</v>
      </c>
      <c r="J161" s="23">
        <f t="shared" si="2"/>
        <v>100</v>
      </c>
      <c r="K161" s="22">
        <v>0</v>
      </c>
      <c r="L161" s="22">
        <v>0</v>
      </c>
      <c r="M161" s="22">
        <v>0</v>
      </c>
      <c r="N161" s="24">
        <v>15000</v>
      </c>
    </row>
    <row r="162" spans="1:14" ht="11.25">
      <c r="A162" s="19" t="s">
        <v>473</v>
      </c>
      <c r="B162" s="21" t="s">
        <v>477</v>
      </c>
      <c r="C162" s="21" t="s">
        <v>281</v>
      </c>
      <c r="D162" s="22">
        <v>80</v>
      </c>
      <c r="E162" s="22">
        <v>0</v>
      </c>
      <c r="F162" s="22">
        <v>0</v>
      </c>
      <c r="G162" s="22">
        <v>80</v>
      </c>
      <c r="H162" s="22">
        <v>80</v>
      </c>
      <c r="I162" s="22">
        <v>80</v>
      </c>
      <c r="J162" s="23">
        <f t="shared" si="2"/>
        <v>100</v>
      </c>
      <c r="K162" s="22">
        <v>0</v>
      </c>
      <c r="L162" s="22">
        <v>0</v>
      </c>
      <c r="M162" s="22">
        <v>0</v>
      </c>
      <c r="N162" s="24">
        <v>0</v>
      </c>
    </row>
    <row r="163" spans="1:14" ht="11.25">
      <c r="A163" s="19" t="s">
        <v>478</v>
      </c>
      <c r="B163" s="21" t="s">
        <v>479</v>
      </c>
      <c r="C163" s="21" t="s">
        <v>193</v>
      </c>
      <c r="D163" s="22">
        <v>750</v>
      </c>
      <c r="E163" s="22">
        <v>0</v>
      </c>
      <c r="F163" s="22">
        <v>0</v>
      </c>
      <c r="G163" s="22">
        <v>750</v>
      </c>
      <c r="H163" s="22">
        <v>750</v>
      </c>
      <c r="I163" s="22">
        <v>750</v>
      </c>
      <c r="J163" s="23">
        <f t="shared" si="2"/>
        <v>100</v>
      </c>
      <c r="K163" s="22">
        <v>0</v>
      </c>
      <c r="L163" s="22">
        <v>0.01</v>
      </c>
      <c r="M163" s="22">
        <v>0</v>
      </c>
      <c r="N163" s="24">
        <v>0</v>
      </c>
    </row>
    <row r="164" spans="1:14" ht="11.25">
      <c r="A164" s="19" t="s">
        <v>478</v>
      </c>
      <c r="B164" s="21" t="s">
        <v>480</v>
      </c>
      <c r="C164" s="21" t="s">
        <v>279</v>
      </c>
      <c r="D164" s="22">
        <v>2200</v>
      </c>
      <c r="E164" s="22">
        <v>0</v>
      </c>
      <c r="F164" s="22">
        <v>2200</v>
      </c>
      <c r="G164" s="22">
        <v>2200</v>
      </c>
      <c r="H164" s="22">
        <v>2200</v>
      </c>
      <c r="I164" s="22">
        <v>2200</v>
      </c>
      <c r="J164" s="23">
        <f t="shared" si="2"/>
        <v>100</v>
      </c>
      <c r="K164" s="22">
        <v>0</v>
      </c>
      <c r="L164" s="22">
        <v>22.42</v>
      </c>
      <c r="M164" s="22">
        <v>0</v>
      </c>
      <c r="N164" s="24">
        <v>0</v>
      </c>
    </row>
    <row r="165" spans="1:14" ht="11.25">
      <c r="A165" s="19" t="s">
        <v>478</v>
      </c>
      <c r="B165" s="21" t="s">
        <v>481</v>
      </c>
      <c r="C165" s="21" t="s">
        <v>281</v>
      </c>
      <c r="D165" s="22">
        <v>130</v>
      </c>
      <c r="E165" s="22">
        <v>0</v>
      </c>
      <c r="F165" s="22">
        <v>0</v>
      </c>
      <c r="G165" s="22">
        <v>130</v>
      </c>
      <c r="H165" s="22">
        <v>130</v>
      </c>
      <c r="I165" s="22">
        <v>130</v>
      </c>
      <c r="J165" s="23">
        <f t="shared" si="2"/>
        <v>100</v>
      </c>
      <c r="K165" s="22">
        <v>0</v>
      </c>
      <c r="L165" s="22">
        <v>0</v>
      </c>
      <c r="M165" s="22">
        <v>0</v>
      </c>
      <c r="N165" s="24">
        <v>0</v>
      </c>
    </row>
    <row r="166" spans="1:14" ht="11.25">
      <c r="A166" s="19" t="s">
        <v>482</v>
      </c>
      <c r="B166" s="21" t="s">
        <v>483</v>
      </c>
      <c r="C166" s="21" t="s">
        <v>356</v>
      </c>
      <c r="D166" s="22">
        <v>1200</v>
      </c>
      <c r="E166" s="22">
        <v>0</v>
      </c>
      <c r="F166" s="22">
        <v>0</v>
      </c>
      <c r="G166" s="22">
        <v>1200</v>
      </c>
      <c r="H166" s="22">
        <v>1200</v>
      </c>
      <c r="I166" s="22">
        <v>1198.12</v>
      </c>
      <c r="J166" s="23">
        <f t="shared" si="2"/>
        <v>99.84333333333332</v>
      </c>
      <c r="K166" s="22">
        <v>0</v>
      </c>
      <c r="L166" s="22">
        <v>0</v>
      </c>
      <c r="M166" s="22">
        <v>0</v>
      </c>
      <c r="N166" s="24">
        <v>0</v>
      </c>
    </row>
    <row r="167" spans="1:14" ht="11.25">
      <c r="A167" s="19" t="s">
        <v>482</v>
      </c>
      <c r="B167" s="21" t="s">
        <v>484</v>
      </c>
      <c r="C167" s="21" t="s">
        <v>193</v>
      </c>
      <c r="D167" s="22">
        <v>1582.2</v>
      </c>
      <c r="E167" s="22">
        <v>0</v>
      </c>
      <c r="F167" s="22">
        <v>0</v>
      </c>
      <c r="G167" s="22">
        <v>1582.2</v>
      </c>
      <c r="H167" s="22">
        <v>1582.2</v>
      </c>
      <c r="I167" s="22">
        <v>1582.12</v>
      </c>
      <c r="J167" s="23">
        <f t="shared" si="2"/>
        <v>99.99494374920995</v>
      </c>
      <c r="K167" s="22">
        <v>0</v>
      </c>
      <c r="L167" s="22">
        <v>0</v>
      </c>
      <c r="M167" s="22">
        <v>0</v>
      </c>
      <c r="N167" s="24">
        <v>0</v>
      </c>
    </row>
    <row r="168" spans="1:14" ht="11.25">
      <c r="A168" s="19" t="s">
        <v>482</v>
      </c>
      <c r="B168" s="21" t="s">
        <v>485</v>
      </c>
      <c r="C168" s="21" t="s">
        <v>486</v>
      </c>
      <c r="D168" s="22">
        <v>10294.29</v>
      </c>
      <c r="E168" s="22">
        <v>8794.29</v>
      </c>
      <c r="F168" s="22">
        <v>1500</v>
      </c>
      <c r="G168" s="22">
        <v>1500</v>
      </c>
      <c r="H168" s="22">
        <v>1500</v>
      </c>
      <c r="I168" s="22">
        <v>1500</v>
      </c>
      <c r="J168" s="23">
        <f t="shared" si="2"/>
        <v>100</v>
      </c>
      <c r="K168" s="22">
        <v>0</v>
      </c>
      <c r="L168" s="22">
        <v>0</v>
      </c>
      <c r="M168" s="22">
        <v>0</v>
      </c>
      <c r="N168" s="24">
        <v>0</v>
      </c>
    </row>
    <row r="169" spans="1:14" ht="11.25">
      <c r="A169" s="19" t="s">
        <v>482</v>
      </c>
      <c r="B169" s="21" t="s">
        <v>487</v>
      </c>
      <c r="C169" s="21" t="s">
        <v>488</v>
      </c>
      <c r="D169" s="22">
        <v>42220</v>
      </c>
      <c r="E169" s="22">
        <v>9717.16</v>
      </c>
      <c r="F169" s="22">
        <v>9000</v>
      </c>
      <c r="G169" s="22">
        <v>12800</v>
      </c>
      <c r="H169" s="22">
        <v>12800.01</v>
      </c>
      <c r="I169" s="22">
        <v>8299.76</v>
      </c>
      <c r="J169" s="23">
        <f t="shared" si="2"/>
        <v>64.841875</v>
      </c>
      <c r="K169" s="22">
        <v>0</v>
      </c>
      <c r="L169" s="22">
        <v>0</v>
      </c>
      <c r="M169" s="22">
        <v>0</v>
      </c>
      <c r="N169" s="24">
        <v>19702.84</v>
      </c>
    </row>
    <row r="170" spans="1:14" ht="11.25">
      <c r="A170" s="19" t="s">
        <v>482</v>
      </c>
      <c r="B170" s="21" t="s">
        <v>489</v>
      </c>
      <c r="C170" s="21" t="s">
        <v>490</v>
      </c>
      <c r="D170" s="22">
        <v>18500</v>
      </c>
      <c r="E170" s="22">
        <v>7.1</v>
      </c>
      <c r="F170" s="22">
        <v>18000</v>
      </c>
      <c r="G170" s="22">
        <v>14500</v>
      </c>
      <c r="H170" s="22">
        <v>14500</v>
      </c>
      <c r="I170" s="22">
        <v>18492.9</v>
      </c>
      <c r="J170" s="23">
        <f t="shared" si="2"/>
        <v>127.53724137931036</v>
      </c>
      <c r="K170" s="22">
        <v>0</v>
      </c>
      <c r="L170" s="22">
        <v>24.06</v>
      </c>
      <c r="M170" s="22">
        <v>0</v>
      </c>
      <c r="N170" s="24">
        <v>3992.9</v>
      </c>
    </row>
    <row r="171" spans="1:14" ht="11.25">
      <c r="A171" s="19" t="s">
        <v>491</v>
      </c>
      <c r="B171" s="21" t="s">
        <v>492</v>
      </c>
      <c r="C171" s="21" t="s">
        <v>193</v>
      </c>
      <c r="D171" s="22">
        <v>1985.5</v>
      </c>
      <c r="E171" s="22">
        <v>0</v>
      </c>
      <c r="F171" s="22">
        <v>0</v>
      </c>
      <c r="G171" s="22">
        <v>1985.5</v>
      </c>
      <c r="H171" s="22">
        <v>1985.5</v>
      </c>
      <c r="I171" s="22">
        <v>1843.33</v>
      </c>
      <c r="J171" s="23">
        <f t="shared" si="2"/>
        <v>92.839587005792</v>
      </c>
      <c r="K171" s="22">
        <v>0</v>
      </c>
      <c r="L171" s="22">
        <v>0</v>
      </c>
      <c r="M171" s="22">
        <v>0</v>
      </c>
      <c r="N171" s="24">
        <v>0</v>
      </c>
    </row>
    <row r="172" spans="1:14" ht="11.25">
      <c r="A172" s="19" t="s">
        <v>491</v>
      </c>
      <c r="B172" s="21" t="s">
        <v>493</v>
      </c>
      <c r="C172" s="21" t="s">
        <v>494</v>
      </c>
      <c r="D172" s="22">
        <v>1722.53</v>
      </c>
      <c r="E172" s="22">
        <v>0</v>
      </c>
      <c r="F172" s="22">
        <v>1500</v>
      </c>
      <c r="G172" s="22">
        <v>1500</v>
      </c>
      <c r="H172" s="22">
        <v>1500</v>
      </c>
      <c r="I172" s="22">
        <v>1500</v>
      </c>
      <c r="J172" s="23">
        <f t="shared" si="2"/>
        <v>100</v>
      </c>
      <c r="K172" s="22">
        <v>222.53</v>
      </c>
      <c r="L172" s="22">
        <v>222.53</v>
      </c>
      <c r="M172" s="22">
        <v>0</v>
      </c>
      <c r="N172" s="24">
        <v>0</v>
      </c>
    </row>
    <row r="173" spans="1:14" ht="11.25">
      <c r="A173" s="19" t="s">
        <v>491</v>
      </c>
      <c r="B173" s="21" t="s">
        <v>495</v>
      </c>
      <c r="C173" s="21" t="s">
        <v>496</v>
      </c>
      <c r="D173" s="22">
        <v>3079.07</v>
      </c>
      <c r="E173" s="22">
        <v>0</v>
      </c>
      <c r="F173" s="22">
        <v>0</v>
      </c>
      <c r="G173" s="22">
        <v>3000</v>
      </c>
      <c r="H173" s="22">
        <v>3000</v>
      </c>
      <c r="I173" s="22">
        <v>3000</v>
      </c>
      <c r="J173" s="23">
        <f t="shared" si="2"/>
        <v>100</v>
      </c>
      <c r="K173" s="22">
        <v>79.07</v>
      </c>
      <c r="L173" s="22">
        <v>79.07</v>
      </c>
      <c r="M173" s="22">
        <v>0</v>
      </c>
      <c r="N173" s="24">
        <v>0</v>
      </c>
    </row>
    <row r="174" spans="1:14" ht="11.25">
      <c r="A174" s="19" t="s">
        <v>497</v>
      </c>
      <c r="B174" s="21" t="s">
        <v>498</v>
      </c>
      <c r="C174" s="21" t="s">
        <v>193</v>
      </c>
      <c r="D174" s="22">
        <v>1114.9</v>
      </c>
      <c r="E174" s="22">
        <v>0</v>
      </c>
      <c r="F174" s="22">
        <v>0</v>
      </c>
      <c r="G174" s="22">
        <v>1114.9</v>
      </c>
      <c r="H174" s="22">
        <v>1114.9</v>
      </c>
      <c r="I174" s="22">
        <v>1067.73</v>
      </c>
      <c r="J174" s="23">
        <f t="shared" si="2"/>
        <v>95.76912727598886</v>
      </c>
      <c r="K174" s="22">
        <v>0</v>
      </c>
      <c r="L174" s="22">
        <v>0</v>
      </c>
      <c r="M174" s="22">
        <v>0</v>
      </c>
      <c r="N174" s="24">
        <v>0</v>
      </c>
    </row>
    <row r="175" spans="1:14" ht="11.25">
      <c r="A175" s="19" t="s">
        <v>499</v>
      </c>
      <c r="B175" s="21" t="s">
        <v>500</v>
      </c>
      <c r="C175" s="21" t="s">
        <v>284</v>
      </c>
      <c r="D175" s="22">
        <v>49.4</v>
      </c>
      <c r="E175" s="22">
        <v>0</v>
      </c>
      <c r="F175" s="22">
        <v>0</v>
      </c>
      <c r="G175" s="22">
        <v>49.4</v>
      </c>
      <c r="H175" s="22">
        <v>49.4</v>
      </c>
      <c r="I175" s="22">
        <v>49.4</v>
      </c>
      <c r="J175" s="23">
        <f t="shared" si="2"/>
        <v>100</v>
      </c>
      <c r="K175" s="22">
        <v>0</v>
      </c>
      <c r="L175" s="22">
        <v>0</v>
      </c>
      <c r="M175" s="22">
        <v>0</v>
      </c>
      <c r="N175" s="24">
        <v>0</v>
      </c>
    </row>
    <row r="176" spans="1:14" ht="11.25">
      <c r="A176" s="19" t="s">
        <v>499</v>
      </c>
      <c r="B176" s="21" t="s">
        <v>501</v>
      </c>
      <c r="C176" s="21" t="s">
        <v>193</v>
      </c>
      <c r="D176" s="22">
        <v>372</v>
      </c>
      <c r="E176" s="22">
        <v>0</v>
      </c>
      <c r="F176" s="22">
        <v>0</v>
      </c>
      <c r="G176" s="22">
        <v>372</v>
      </c>
      <c r="H176" s="22">
        <v>372</v>
      </c>
      <c r="I176" s="22">
        <v>372</v>
      </c>
      <c r="J176" s="23">
        <f t="shared" si="2"/>
        <v>100</v>
      </c>
      <c r="K176" s="22">
        <v>0</v>
      </c>
      <c r="L176" s="22">
        <v>0</v>
      </c>
      <c r="M176" s="22">
        <v>0</v>
      </c>
      <c r="N176" s="24">
        <v>0</v>
      </c>
    </row>
    <row r="177" spans="1:14" ht="11.25">
      <c r="A177" s="19" t="s">
        <v>502</v>
      </c>
      <c r="B177" s="21" t="s">
        <v>503</v>
      </c>
      <c r="C177" s="21" t="s">
        <v>284</v>
      </c>
      <c r="D177" s="22">
        <v>130</v>
      </c>
      <c r="E177" s="22">
        <v>0</v>
      </c>
      <c r="F177" s="22">
        <v>0</v>
      </c>
      <c r="G177" s="22">
        <v>130</v>
      </c>
      <c r="H177" s="22">
        <v>130</v>
      </c>
      <c r="I177" s="22">
        <v>130</v>
      </c>
      <c r="J177" s="23">
        <f t="shared" si="2"/>
        <v>100</v>
      </c>
      <c r="K177" s="22">
        <v>0</v>
      </c>
      <c r="L177" s="22">
        <v>0</v>
      </c>
      <c r="M177" s="22">
        <v>0</v>
      </c>
      <c r="N177" s="24">
        <v>0</v>
      </c>
    </row>
    <row r="178" spans="1:14" ht="11.25">
      <c r="A178" s="19" t="s">
        <v>502</v>
      </c>
      <c r="B178" s="21" t="s">
        <v>504</v>
      </c>
      <c r="C178" s="21" t="s">
        <v>279</v>
      </c>
      <c r="D178" s="22">
        <v>1951</v>
      </c>
      <c r="E178" s="22">
        <v>0</v>
      </c>
      <c r="F178" s="22">
        <v>2200</v>
      </c>
      <c r="G178" s="22">
        <v>1951</v>
      </c>
      <c r="H178" s="22">
        <v>1951</v>
      </c>
      <c r="I178" s="22">
        <v>1950.62</v>
      </c>
      <c r="J178" s="23">
        <f t="shared" si="2"/>
        <v>99.98052280881599</v>
      </c>
      <c r="K178" s="22">
        <v>0</v>
      </c>
      <c r="L178" s="22">
        <v>0</v>
      </c>
      <c r="M178" s="22">
        <v>0</v>
      </c>
      <c r="N178" s="24">
        <v>0</v>
      </c>
    </row>
    <row r="179" spans="1:14" ht="11.25">
      <c r="A179" s="19" t="s">
        <v>505</v>
      </c>
      <c r="B179" s="21" t="s">
        <v>506</v>
      </c>
      <c r="C179" s="21" t="s">
        <v>193</v>
      </c>
      <c r="D179" s="22">
        <v>416.2</v>
      </c>
      <c r="E179" s="22">
        <v>0</v>
      </c>
      <c r="F179" s="22">
        <v>0</v>
      </c>
      <c r="G179" s="22">
        <v>416.2</v>
      </c>
      <c r="H179" s="22">
        <v>416.2</v>
      </c>
      <c r="I179" s="22">
        <v>416.2</v>
      </c>
      <c r="J179" s="23">
        <f t="shared" si="2"/>
        <v>100</v>
      </c>
      <c r="K179" s="22">
        <v>0</v>
      </c>
      <c r="L179" s="22">
        <v>0</v>
      </c>
      <c r="M179" s="22">
        <v>0</v>
      </c>
      <c r="N179" s="24">
        <v>0</v>
      </c>
    </row>
    <row r="180" spans="1:14" ht="11.25">
      <c r="A180" s="19" t="s">
        <v>507</v>
      </c>
      <c r="B180" s="21" t="s">
        <v>508</v>
      </c>
      <c r="C180" s="21" t="s">
        <v>193</v>
      </c>
      <c r="D180" s="22">
        <v>501.1</v>
      </c>
      <c r="E180" s="22">
        <v>0</v>
      </c>
      <c r="F180" s="22">
        <v>0</v>
      </c>
      <c r="G180" s="22">
        <v>351.1</v>
      </c>
      <c r="H180" s="22">
        <v>351.1</v>
      </c>
      <c r="I180" s="22">
        <v>351.1</v>
      </c>
      <c r="J180" s="23">
        <f t="shared" si="2"/>
        <v>100</v>
      </c>
      <c r="K180" s="22">
        <v>150</v>
      </c>
      <c r="L180" s="22">
        <v>150.37</v>
      </c>
      <c r="M180" s="22">
        <v>0</v>
      </c>
      <c r="N180" s="24">
        <v>0</v>
      </c>
    </row>
    <row r="181" spans="1:14" ht="11.25">
      <c r="A181" s="19" t="s">
        <v>507</v>
      </c>
      <c r="B181" s="21" t="s">
        <v>509</v>
      </c>
      <c r="C181" s="21" t="s">
        <v>510</v>
      </c>
      <c r="D181" s="22">
        <v>35000</v>
      </c>
      <c r="E181" s="22">
        <v>22473.44</v>
      </c>
      <c r="F181" s="22">
        <v>0</v>
      </c>
      <c r="G181" s="22">
        <v>0</v>
      </c>
      <c r="H181" s="22">
        <v>0</v>
      </c>
      <c r="I181" s="22">
        <v>0</v>
      </c>
      <c r="J181" s="23" t="str">
        <f t="shared" si="2"/>
        <v>***</v>
      </c>
      <c r="K181" s="22">
        <v>0</v>
      </c>
      <c r="L181" s="22">
        <v>0</v>
      </c>
      <c r="M181" s="22">
        <v>0</v>
      </c>
      <c r="N181" s="24">
        <v>12526.56</v>
      </c>
    </row>
    <row r="182" spans="1:14" ht="11.25">
      <c r="A182" s="19" t="s">
        <v>511</v>
      </c>
      <c r="B182" s="21" t="s">
        <v>512</v>
      </c>
      <c r="C182" s="21" t="s">
        <v>193</v>
      </c>
      <c r="D182" s="22">
        <v>172.8</v>
      </c>
      <c r="E182" s="22">
        <v>0</v>
      </c>
      <c r="F182" s="22">
        <v>0</v>
      </c>
      <c r="G182" s="22">
        <v>172.8</v>
      </c>
      <c r="H182" s="22">
        <v>172.8</v>
      </c>
      <c r="I182" s="22">
        <v>0</v>
      </c>
      <c r="J182" s="23">
        <f t="shared" si="2"/>
        <v>0</v>
      </c>
      <c r="K182" s="22">
        <v>0</v>
      </c>
      <c r="L182" s="22">
        <v>172.8</v>
      </c>
      <c r="M182" s="22">
        <v>0</v>
      </c>
      <c r="N182" s="24">
        <v>0</v>
      </c>
    </row>
    <row r="183" spans="1:14" ht="11.25">
      <c r="A183" s="19" t="s">
        <v>511</v>
      </c>
      <c r="B183" s="21" t="s">
        <v>513</v>
      </c>
      <c r="C183" s="21" t="s">
        <v>281</v>
      </c>
      <c r="D183" s="22">
        <v>600</v>
      </c>
      <c r="E183" s="22">
        <v>0</v>
      </c>
      <c r="F183" s="22">
        <v>0</v>
      </c>
      <c r="G183" s="22">
        <v>600</v>
      </c>
      <c r="H183" s="22">
        <v>600</v>
      </c>
      <c r="I183" s="22">
        <v>0</v>
      </c>
      <c r="J183" s="23">
        <f t="shared" si="2"/>
        <v>0</v>
      </c>
      <c r="K183" s="22">
        <v>0</v>
      </c>
      <c r="L183" s="22">
        <v>600</v>
      </c>
      <c r="M183" s="22">
        <v>0</v>
      </c>
      <c r="N183" s="24">
        <v>0</v>
      </c>
    </row>
    <row r="184" spans="1:14" ht="11.25">
      <c r="A184" s="19" t="s">
        <v>514</v>
      </c>
      <c r="B184" s="21" t="s">
        <v>515</v>
      </c>
      <c r="C184" s="21" t="s">
        <v>193</v>
      </c>
      <c r="D184" s="22">
        <v>378.8</v>
      </c>
      <c r="E184" s="22">
        <v>0</v>
      </c>
      <c r="F184" s="22">
        <v>0</v>
      </c>
      <c r="G184" s="22">
        <v>378.8</v>
      </c>
      <c r="H184" s="22">
        <v>378.8</v>
      </c>
      <c r="I184" s="22">
        <v>378.8</v>
      </c>
      <c r="J184" s="23">
        <f t="shared" si="2"/>
        <v>100</v>
      </c>
      <c r="K184" s="22">
        <v>0</v>
      </c>
      <c r="L184" s="22">
        <v>0</v>
      </c>
      <c r="M184" s="22">
        <v>0</v>
      </c>
      <c r="N184" s="24">
        <v>0</v>
      </c>
    </row>
    <row r="185" spans="1:14" ht="11.25">
      <c r="A185" s="19" t="s">
        <v>516</v>
      </c>
      <c r="B185" s="21" t="s">
        <v>517</v>
      </c>
      <c r="C185" s="21" t="s">
        <v>518</v>
      </c>
      <c r="D185" s="22">
        <v>1800</v>
      </c>
      <c r="E185" s="22">
        <v>0</v>
      </c>
      <c r="F185" s="22">
        <v>900</v>
      </c>
      <c r="G185" s="22">
        <v>0</v>
      </c>
      <c r="H185" s="22">
        <v>0</v>
      </c>
      <c r="I185" s="22">
        <v>0</v>
      </c>
      <c r="J185" s="23" t="str">
        <f t="shared" si="2"/>
        <v>***</v>
      </c>
      <c r="K185" s="22">
        <v>0</v>
      </c>
      <c r="L185" s="22">
        <v>0</v>
      </c>
      <c r="M185" s="22">
        <v>0</v>
      </c>
      <c r="N185" s="24">
        <v>1800</v>
      </c>
    </row>
    <row r="186" spans="1:14" ht="11.25">
      <c r="A186" s="19" t="s">
        <v>519</v>
      </c>
      <c r="B186" s="21" t="s">
        <v>520</v>
      </c>
      <c r="C186" s="21" t="s">
        <v>521</v>
      </c>
      <c r="D186" s="22">
        <v>19270</v>
      </c>
      <c r="E186" s="22">
        <v>0</v>
      </c>
      <c r="F186" s="22">
        <v>19000</v>
      </c>
      <c r="G186" s="22">
        <v>18358</v>
      </c>
      <c r="H186" s="22">
        <v>18358</v>
      </c>
      <c r="I186" s="22">
        <v>18298.53</v>
      </c>
      <c r="J186" s="23">
        <f t="shared" si="2"/>
        <v>99.67605403638741</v>
      </c>
      <c r="K186" s="22">
        <v>0</v>
      </c>
      <c r="L186" s="22">
        <v>0</v>
      </c>
      <c r="M186" s="22">
        <v>0</v>
      </c>
      <c r="N186" s="24">
        <v>912</v>
      </c>
    </row>
    <row r="187" spans="1:14" ht="11.25">
      <c r="A187" s="19" t="s">
        <v>519</v>
      </c>
      <c r="B187" s="21" t="s">
        <v>522</v>
      </c>
      <c r="C187" s="21" t="s">
        <v>523</v>
      </c>
      <c r="D187" s="22">
        <v>500</v>
      </c>
      <c r="E187" s="22">
        <v>0</v>
      </c>
      <c r="F187" s="22">
        <v>0</v>
      </c>
      <c r="G187" s="22">
        <v>500</v>
      </c>
      <c r="H187" s="22">
        <v>500</v>
      </c>
      <c r="I187" s="22">
        <v>493.68</v>
      </c>
      <c r="J187" s="23">
        <f t="shared" si="2"/>
        <v>98.736</v>
      </c>
      <c r="K187" s="22">
        <v>0</v>
      </c>
      <c r="L187" s="22">
        <v>0</v>
      </c>
      <c r="M187" s="22">
        <v>0</v>
      </c>
      <c r="N187" s="24">
        <v>0</v>
      </c>
    </row>
    <row r="188" spans="1:14" ht="11.25">
      <c r="A188" s="19" t="s">
        <v>524</v>
      </c>
      <c r="B188" s="21" t="s">
        <v>525</v>
      </c>
      <c r="C188" s="21" t="s">
        <v>526</v>
      </c>
      <c r="D188" s="22">
        <v>150</v>
      </c>
      <c r="E188" s="22">
        <v>0</v>
      </c>
      <c r="F188" s="22">
        <v>0</v>
      </c>
      <c r="G188" s="22">
        <v>150</v>
      </c>
      <c r="H188" s="22">
        <v>150</v>
      </c>
      <c r="I188" s="22">
        <v>150</v>
      </c>
      <c r="J188" s="23">
        <f t="shared" si="2"/>
        <v>100</v>
      </c>
      <c r="K188" s="22">
        <v>0</v>
      </c>
      <c r="L188" s="22">
        <v>0</v>
      </c>
      <c r="M188" s="22">
        <v>0</v>
      </c>
      <c r="N188" s="24">
        <v>0</v>
      </c>
    </row>
    <row r="189" spans="1:14" ht="11.25">
      <c r="A189" s="19" t="s">
        <v>527</v>
      </c>
      <c r="B189" s="21" t="s">
        <v>528</v>
      </c>
      <c r="C189" s="21" t="s">
        <v>193</v>
      </c>
      <c r="D189" s="22">
        <v>2990.8</v>
      </c>
      <c r="E189" s="22">
        <v>0</v>
      </c>
      <c r="F189" s="22">
        <v>0</v>
      </c>
      <c r="G189" s="22">
        <v>2990.8</v>
      </c>
      <c r="H189" s="22">
        <v>2990.8</v>
      </c>
      <c r="I189" s="22">
        <v>2990.8</v>
      </c>
      <c r="J189" s="23">
        <f t="shared" si="2"/>
        <v>100</v>
      </c>
      <c r="K189" s="22">
        <v>0</v>
      </c>
      <c r="L189" s="22">
        <v>0</v>
      </c>
      <c r="M189" s="22">
        <v>0</v>
      </c>
      <c r="N189" s="24">
        <v>0</v>
      </c>
    </row>
    <row r="190" spans="1:14" ht="11.25">
      <c r="A190" s="19" t="s">
        <v>527</v>
      </c>
      <c r="B190" s="21" t="s">
        <v>529</v>
      </c>
      <c r="C190" s="21" t="s">
        <v>530</v>
      </c>
      <c r="D190" s="22">
        <v>83087.5</v>
      </c>
      <c r="E190" s="22">
        <v>32087.5</v>
      </c>
      <c r="F190" s="22">
        <v>29000</v>
      </c>
      <c r="G190" s="22">
        <v>29000</v>
      </c>
      <c r="H190" s="22">
        <v>29000</v>
      </c>
      <c r="I190" s="22">
        <v>29000</v>
      </c>
      <c r="J190" s="23">
        <f t="shared" si="2"/>
        <v>100</v>
      </c>
      <c r="K190" s="22">
        <v>0</v>
      </c>
      <c r="L190" s="22">
        <v>0</v>
      </c>
      <c r="M190" s="22">
        <v>0</v>
      </c>
      <c r="N190" s="24">
        <v>22000</v>
      </c>
    </row>
    <row r="191" spans="1:14" ht="11.25">
      <c r="A191" s="19" t="s">
        <v>527</v>
      </c>
      <c r="B191" s="21" t="s">
        <v>531</v>
      </c>
      <c r="C191" s="21" t="s">
        <v>532</v>
      </c>
      <c r="D191" s="22">
        <v>4500</v>
      </c>
      <c r="E191" s="22">
        <v>0</v>
      </c>
      <c r="F191" s="22">
        <v>4500</v>
      </c>
      <c r="G191" s="22">
        <v>4500</v>
      </c>
      <c r="H191" s="22">
        <v>4500</v>
      </c>
      <c r="I191" s="22">
        <v>4500</v>
      </c>
      <c r="J191" s="23">
        <f t="shared" si="2"/>
        <v>100</v>
      </c>
      <c r="K191" s="22">
        <v>0</v>
      </c>
      <c r="L191" s="22">
        <v>0</v>
      </c>
      <c r="M191" s="22">
        <v>0</v>
      </c>
      <c r="N191" s="24">
        <v>0</v>
      </c>
    </row>
    <row r="192" spans="1:14" ht="11.25">
      <c r="A192" s="19" t="s">
        <v>533</v>
      </c>
      <c r="B192" s="21" t="s">
        <v>534</v>
      </c>
      <c r="C192" s="21" t="s">
        <v>284</v>
      </c>
      <c r="D192" s="22">
        <v>145</v>
      </c>
      <c r="E192" s="22">
        <v>0</v>
      </c>
      <c r="F192" s="22">
        <v>0</v>
      </c>
      <c r="G192" s="22">
        <v>145</v>
      </c>
      <c r="H192" s="22">
        <v>145</v>
      </c>
      <c r="I192" s="22">
        <v>145</v>
      </c>
      <c r="J192" s="23">
        <f t="shared" si="2"/>
        <v>100</v>
      </c>
      <c r="K192" s="22">
        <v>0</v>
      </c>
      <c r="L192" s="22">
        <v>0</v>
      </c>
      <c r="M192" s="22">
        <v>0</v>
      </c>
      <c r="N192" s="24">
        <v>0</v>
      </c>
    </row>
    <row r="193" spans="1:14" ht="11.25">
      <c r="A193" s="19" t="s">
        <v>533</v>
      </c>
      <c r="B193" s="21" t="s">
        <v>535</v>
      </c>
      <c r="C193" s="21" t="s">
        <v>536</v>
      </c>
      <c r="D193" s="22">
        <v>550</v>
      </c>
      <c r="E193" s="22">
        <v>0</v>
      </c>
      <c r="F193" s="22">
        <v>0</v>
      </c>
      <c r="G193" s="22">
        <v>550</v>
      </c>
      <c r="H193" s="22">
        <v>550</v>
      </c>
      <c r="I193" s="22">
        <v>550</v>
      </c>
      <c r="J193" s="23">
        <f t="shared" si="2"/>
        <v>100</v>
      </c>
      <c r="K193" s="22">
        <v>0</v>
      </c>
      <c r="L193" s="22">
        <v>0</v>
      </c>
      <c r="M193" s="22">
        <v>0</v>
      </c>
      <c r="N193" s="24">
        <v>0</v>
      </c>
    </row>
    <row r="194" spans="1:14" ht="11.25">
      <c r="A194" s="19" t="s">
        <v>533</v>
      </c>
      <c r="B194" s="21" t="s">
        <v>537</v>
      </c>
      <c r="C194" s="21" t="s">
        <v>538</v>
      </c>
      <c r="D194" s="22">
        <v>350</v>
      </c>
      <c r="E194" s="22">
        <v>0</v>
      </c>
      <c r="F194" s="22">
        <v>0</v>
      </c>
      <c r="G194" s="22">
        <v>350</v>
      </c>
      <c r="H194" s="22">
        <v>350</v>
      </c>
      <c r="I194" s="22">
        <v>350</v>
      </c>
      <c r="J194" s="23">
        <f t="shared" si="2"/>
        <v>100</v>
      </c>
      <c r="K194" s="22">
        <v>0</v>
      </c>
      <c r="L194" s="22">
        <v>0</v>
      </c>
      <c r="M194" s="22">
        <v>0</v>
      </c>
      <c r="N194" s="24">
        <v>0</v>
      </c>
    </row>
    <row r="195" spans="1:14" ht="11.25">
      <c r="A195" s="19" t="s">
        <v>539</v>
      </c>
      <c r="B195" s="21" t="s">
        <v>540</v>
      </c>
      <c r="C195" s="21" t="s">
        <v>541</v>
      </c>
      <c r="D195" s="22">
        <v>1631</v>
      </c>
      <c r="E195" s="22">
        <v>0</v>
      </c>
      <c r="F195" s="22">
        <v>1600</v>
      </c>
      <c r="G195" s="22">
        <v>1631</v>
      </c>
      <c r="H195" s="22">
        <v>1631</v>
      </c>
      <c r="I195" s="22">
        <v>1631</v>
      </c>
      <c r="J195" s="23">
        <f t="shared" si="2"/>
        <v>100</v>
      </c>
      <c r="K195" s="22">
        <v>0</v>
      </c>
      <c r="L195" s="22">
        <v>0</v>
      </c>
      <c r="M195" s="22">
        <v>0</v>
      </c>
      <c r="N195" s="24">
        <v>0</v>
      </c>
    </row>
    <row r="196" spans="1:14" ht="11.25">
      <c r="A196" s="19" t="s">
        <v>542</v>
      </c>
      <c r="B196" s="21" t="s">
        <v>543</v>
      </c>
      <c r="C196" s="21" t="s">
        <v>193</v>
      </c>
      <c r="D196" s="22">
        <v>152.5</v>
      </c>
      <c r="E196" s="22">
        <v>0</v>
      </c>
      <c r="F196" s="22">
        <v>0</v>
      </c>
      <c r="G196" s="22">
        <v>152.5</v>
      </c>
      <c r="H196" s="22">
        <v>152.5</v>
      </c>
      <c r="I196" s="22">
        <v>152.5</v>
      </c>
      <c r="J196" s="23">
        <f t="shared" si="2"/>
        <v>100</v>
      </c>
      <c r="K196" s="22">
        <v>0</v>
      </c>
      <c r="L196" s="22">
        <v>0</v>
      </c>
      <c r="M196" s="22">
        <v>0</v>
      </c>
      <c r="N196" s="24">
        <v>0</v>
      </c>
    </row>
    <row r="197" spans="1:14" ht="11.25">
      <c r="A197" s="19" t="s">
        <v>542</v>
      </c>
      <c r="B197" s="21" t="s">
        <v>544</v>
      </c>
      <c r="C197" s="21" t="s">
        <v>545</v>
      </c>
      <c r="D197" s="22">
        <v>45.6</v>
      </c>
      <c r="E197" s="22">
        <v>0</v>
      </c>
      <c r="F197" s="22">
        <v>0</v>
      </c>
      <c r="G197" s="22">
        <v>45.6</v>
      </c>
      <c r="H197" s="22">
        <v>45.6</v>
      </c>
      <c r="I197" s="22">
        <v>45.6</v>
      </c>
      <c r="J197" s="23">
        <f t="shared" si="2"/>
        <v>100</v>
      </c>
      <c r="K197" s="22">
        <v>0</v>
      </c>
      <c r="L197" s="22">
        <v>23.96</v>
      </c>
      <c r="M197" s="22">
        <v>0</v>
      </c>
      <c r="N197" s="24">
        <v>0</v>
      </c>
    </row>
    <row r="198" spans="1:14" ht="11.25">
      <c r="A198" s="19" t="s">
        <v>542</v>
      </c>
      <c r="B198" s="21" t="s">
        <v>546</v>
      </c>
      <c r="C198" s="21" t="s">
        <v>547</v>
      </c>
      <c r="D198" s="22">
        <v>20000</v>
      </c>
      <c r="E198" s="22">
        <v>0</v>
      </c>
      <c r="F198" s="22">
        <v>10000</v>
      </c>
      <c r="G198" s="22">
        <v>5987.4</v>
      </c>
      <c r="H198" s="22">
        <v>5987.4</v>
      </c>
      <c r="I198" s="22">
        <v>5987.4</v>
      </c>
      <c r="J198" s="23">
        <f t="shared" si="2"/>
        <v>100</v>
      </c>
      <c r="K198" s="22">
        <v>0</v>
      </c>
      <c r="L198" s="22">
        <v>7.85</v>
      </c>
      <c r="M198" s="22">
        <v>0</v>
      </c>
      <c r="N198" s="24">
        <v>14012.6</v>
      </c>
    </row>
    <row r="199" spans="1:14" ht="11.25">
      <c r="A199" s="19" t="s">
        <v>548</v>
      </c>
      <c r="B199" s="21" t="s">
        <v>549</v>
      </c>
      <c r="C199" s="21" t="s">
        <v>550</v>
      </c>
      <c r="D199" s="22">
        <v>2798</v>
      </c>
      <c r="E199" s="22">
        <v>2797.6</v>
      </c>
      <c r="F199" s="22">
        <v>559.6</v>
      </c>
      <c r="G199" s="22">
        <v>1957.6</v>
      </c>
      <c r="H199" s="22">
        <v>1957.67</v>
      </c>
      <c r="I199" s="22">
        <v>-0.93</v>
      </c>
      <c r="J199" s="23">
        <f t="shared" si="2"/>
        <v>-0.0475071516142215</v>
      </c>
      <c r="K199" s="22">
        <v>0</v>
      </c>
      <c r="L199" s="22">
        <v>0.93</v>
      </c>
      <c r="M199" s="22">
        <v>0</v>
      </c>
      <c r="N199" s="24">
        <v>-1957.2</v>
      </c>
    </row>
    <row r="200" spans="1:14" ht="11.25">
      <c r="A200" s="19" t="s">
        <v>548</v>
      </c>
      <c r="B200" s="21" t="s">
        <v>551</v>
      </c>
      <c r="C200" s="21" t="s">
        <v>552</v>
      </c>
      <c r="D200" s="22">
        <v>39977.84</v>
      </c>
      <c r="E200" s="22">
        <v>0</v>
      </c>
      <c r="F200" s="22">
        <v>0</v>
      </c>
      <c r="G200" s="22">
        <v>7355.9</v>
      </c>
      <c r="H200" s="22">
        <v>7355.92</v>
      </c>
      <c r="I200" s="22">
        <v>4676.43</v>
      </c>
      <c r="J200" s="23">
        <f aca="true" t="shared" si="3" ref="J200:J255">IF(G200=0,"***",100*I200/G200)</f>
        <v>63.57386587637135</v>
      </c>
      <c r="K200" s="22">
        <v>0</v>
      </c>
      <c r="L200" s="22">
        <v>0</v>
      </c>
      <c r="M200" s="22">
        <v>0</v>
      </c>
      <c r="N200" s="24">
        <v>32621.94</v>
      </c>
    </row>
    <row r="201" spans="1:14" ht="11.25">
      <c r="A201" s="19" t="s">
        <v>548</v>
      </c>
      <c r="B201" s="21" t="s">
        <v>553</v>
      </c>
      <c r="C201" s="21" t="s">
        <v>193</v>
      </c>
      <c r="D201" s="22">
        <v>508.5</v>
      </c>
      <c r="E201" s="22">
        <v>0</v>
      </c>
      <c r="F201" s="22">
        <v>0</v>
      </c>
      <c r="G201" s="22">
        <v>508.5</v>
      </c>
      <c r="H201" s="22">
        <v>508.5</v>
      </c>
      <c r="I201" s="22">
        <v>508.5</v>
      </c>
      <c r="J201" s="23">
        <f t="shared" si="3"/>
        <v>100</v>
      </c>
      <c r="K201" s="22">
        <v>0</v>
      </c>
      <c r="L201" s="22">
        <v>0</v>
      </c>
      <c r="M201" s="22">
        <v>0</v>
      </c>
      <c r="N201" s="24">
        <v>0</v>
      </c>
    </row>
    <row r="202" spans="1:14" ht="11.25">
      <c r="A202" s="19" t="s">
        <v>554</v>
      </c>
      <c r="B202" s="21" t="s">
        <v>555</v>
      </c>
      <c r="C202" s="21" t="s">
        <v>556</v>
      </c>
      <c r="D202" s="22">
        <v>5070</v>
      </c>
      <c r="E202" s="22">
        <v>70</v>
      </c>
      <c r="F202" s="22">
        <v>0</v>
      </c>
      <c r="G202" s="22">
        <v>0</v>
      </c>
      <c r="H202" s="22">
        <v>0</v>
      </c>
      <c r="I202" s="22">
        <v>0</v>
      </c>
      <c r="J202" s="23" t="str">
        <f t="shared" si="3"/>
        <v>***</v>
      </c>
      <c r="K202" s="22">
        <v>0</v>
      </c>
      <c r="L202" s="22">
        <v>0</v>
      </c>
      <c r="M202" s="22">
        <v>0</v>
      </c>
      <c r="N202" s="24">
        <v>5000</v>
      </c>
    </row>
    <row r="203" spans="1:14" ht="11.25">
      <c r="A203" s="19" t="s">
        <v>554</v>
      </c>
      <c r="B203" s="21" t="s">
        <v>557</v>
      </c>
      <c r="C203" s="21" t="s">
        <v>193</v>
      </c>
      <c r="D203" s="22">
        <v>5137</v>
      </c>
      <c r="E203" s="22">
        <v>370</v>
      </c>
      <c r="F203" s="22">
        <v>0</v>
      </c>
      <c r="G203" s="22">
        <v>4767</v>
      </c>
      <c r="H203" s="22">
        <v>4767</v>
      </c>
      <c r="I203" s="22">
        <v>4767</v>
      </c>
      <c r="J203" s="23">
        <f t="shared" si="3"/>
        <v>100</v>
      </c>
      <c r="K203" s="22">
        <v>0</v>
      </c>
      <c r="L203" s="22">
        <v>0</v>
      </c>
      <c r="M203" s="22">
        <v>0</v>
      </c>
      <c r="N203" s="24">
        <v>0</v>
      </c>
    </row>
    <row r="204" spans="1:14" ht="11.25">
      <c r="A204" s="19" t="s">
        <v>554</v>
      </c>
      <c r="B204" s="21" t="s">
        <v>558</v>
      </c>
      <c r="C204" s="21" t="s">
        <v>559</v>
      </c>
      <c r="D204" s="22">
        <v>2000</v>
      </c>
      <c r="E204" s="22">
        <v>0</v>
      </c>
      <c r="F204" s="22">
        <v>0</v>
      </c>
      <c r="G204" s="22">
        <v>2000</v>
      </c>
      <c r="H204" s="22">
        <v>2000</v>
      </c>
      <c r="I204" s="22">
        <v>2000</v>
      </c>
      <c r="J204" s="23">
        <f t="shared" si="3"/>
        <v>100</v>
      </c>
      <c r="K204" s="22">
        <v>0</v>
      </c>
      <c r="L204" s="22">
        <v>0</v>
      </c>
      <c r="M204" s="22">
        <v>0</v>
      </c>
      <c r="N204" s="24">
        <v>0</v>
      </c>
    </row>
    <row r="205" spans="1:14" ht="11.25">
      <c r="A205" s="19" t="s">
        <v>560</v>
      </c>
      <c r="B205" s="21" t="s">
        <v>561</v>
      </c>
      <c r="C205" s="21" t="s">
        <v>193</v>
      </c>
      <c r="D205" s="22">
        <v>670.8</v>
      </c>
      <c r="E205" s="22">
        <v>0</v>
      </c>
      <c r="F205" s="22">
        <v>0</v>
      </c>
      <c r="G205" s="22">
        <v>670.8</v>
      </c>
      <c r="H205" s="22">
        <v>670.8</v>
      </c>
      <c r="I205" s="22">
        <v>670.8</v>
      </c>
      <c r="J205" s="23">
        <f t="shared" si="3"/>
        <v>100</v>
      </c>
      <c r="K205" s="22">
        <v>0</v>
      </c>
      <c r="L205" s="22">
        <v>0</v>
      </c>
      <c r="M205" s="22">
        <v>0</v>
      </c>
      <c r="N205" s="24">
        <v>0</v>
      </c>
    </row>
    <row r="206" spans="1:14" ht="11.25">
      <c r="A206" s="19" t="s">
        <v>560</v>
      </c>
      <c r="B206" s="21" t="s">
        <v>562</v>
      </c>
      <c r="C206" s="21" t="s">
        <v>536</v>
      </c>
      <c r="D206" s="22">
        <v>78.2</v>
      </c>
      <c r="E206" s="22">
        <v>0</v>
      </c>
      <c r="F206" s="22">
        <v>0</v>
      </c>
      <c r="G206" s="22">
        <v>78.2</v>
      </c>
      <c r="H206" s="22">
        <v>78.2</v>
      </c>
      <c r="I206" s="22">
        <v>78.2</v>
      </c>
      <c r="J206" s="23">
        <f t="shared" si="3"/>
        <v>100</v>
      </c>
      <c r="K206" s="22">
        <v>0</v>
      </c>
      <c r="L206" s="22">
        <v>0</v>
      </c>
      <c r="M206" s="22">
        <v>0</v>
      </c>
      <c r="N206" s="24">
        <v>0</v>
      </c>
    </row>
    <row r="207" spans="1:14" ht="11.25">
      <c r="A207" s="19" t="s">
        <v>563</v>
      </c>
      <c r="B207" s="21" t="s">
        <v>564</v>
      </c>
      <c r="C207" s="21" t="s">
        <v>565</v>
      </c>
      <c r="D207" s="22">
        <v>7432</v>
      </c>
      <c r="E207" s="22">
        <v>0</v>
      </c>
      <c r="F207" s="22">
        <v>3500</v>
      </c>
      <c r="G207" s="22">
        <v>7432</v>
      </c>
      <c r="H207" s="22">
        <v>7432</v>
      </c>
      <c r="I207" s="22">
        <v>7432</v>
      </c>
      <c r="J207" s="23">
        <f t="shared" si="3"/>
        <v>100</v>
      </c>
      <c r="K207" s="22">
        <v>0</v>
      </c>
      <c r="L207" s="22">
        <v>0</v>
      </c>
      <c r="M207" s="22">
        <v>0</v>
      </c>
      <c r="N207" s="24">
        <v>0</v>
      </c>
    </row>
    <row r="208" spans="1:14" ht="11.25">
      <c r="A208" s="19" t="s">
        <v>566</v>
      </c>
      <c r="B208" s="21" t="s">
        <v>567</v>
      </c>
      <c r="C208" s="21" t="s">
        <v>568</v>
      </c>
      <c r="D208" s="22">
        <v>499.2</v>
      </c>
      <c r="E208" s="22">
        <v>0</v>
      </c>
      <c r="F208" s="22">
        <v>0</v>
      </c>
      <c r="G208" s="22">
        <v>499.2</v>
      </c>
      <c r="H208" s="22">
        <v>499.2</v>
      </c>
      <c r="I208" s="22">
        <v>499.2</v>
      </c>
      <c r="J208" s="23">
        <f t="shared" si="3"/>
        <v>100</v>
      </c>
      <c r="K208" s="22">
        <v>0</v>
      </c>
      <c r="L208" s="22">
        <v>0</v>
      </c>
      <c r="M208" s="22">
        <v>0</v>
      </c>
      <c r="N208" s="24">
        <v>0</v>
      </c>
    </row>
    <row r="209" spans="1:14" ht="11.25">
      <c r="A209" s="19" t="s">
        <v>569</v>
      </c>
      <c r="B209" s="21" t="s">
        <v>570</v>
      </c>
      <c r="C209" s="21" t="s">
        <v>284</v>
      </c>
      <c r="D209" s="22">
        <v>49</v>
      </c>
      <c r="E209" s="22">
        <v>0</v>
      </c>
      <c r="F209" s="22">
        <v>0</v>
      </c>
      <c r="G209" s="22">
        <v>49</v>
      </c>
      <c r="H209" s="22">
        <v>49</v>
      </c>
      <c r="I209" s="22">
        <v>49</v>
      </c>
      <c r="J209" s="23">
        <f t="shared" si="3"/>
        <v>100</v>
      </c>
      <c r="K209" s="22">
        <v>0</v>
      </c>
      <c r="L209" s="22">
        <v>0</v>
      </c>
      <c r="M209" s="22">
        <v>0</v>
      </c>
      <c r="N209" s="24">
        <v>0</v>
      </c>
    </row>
    <row r="210" spans="1:14" ht="11.25">
      <c r="A210" s="19" t="s">
        <v>569</v>
      </c>
      <c r="B210" s="21" t="s">
        <v>571</v>
      </c>
      <c r="C210" s="21" t="s">
        <v>193</v>
      </c>
      <c r="D210" s="22">
        <v>301.9</v>
      </c>
      <c r="E210" s="22">
        <v>0</v>
      </c>
      <c r="F210" s="22">
        <v>0</v>
      </c>
      <c r="G210" s="22">
        <v>301.9</v>
      </c>
      <c r="H210" s="22">
        <v>301.9</v>
      </c>
      <c r="I210" s="22">
        <v>301.9</v>
      </c>
      <c r="J210" s="23">
        <f t="shared" si="3"/>
        <v>100</v>
      </c>
      <c r="K210" s="22">
        <v>0</v>
      </c>
      <c r="L210" s="22">
        <v>0</v>
      </c>
      <c r="M210" s="22">
        <v>0</v>
      </c>
      <c r="N210" s="24">
        <v>0</v>
      </c>
    </row>
    <row r="211" spans="1:14" ht="11.25">
      <c r="A211" s="19" t="s">
        <v>572</v>
      </c>
      <c r="B211" s="21" t="s">
        <v>573</v>
      </c>
      <c r="C211" s="21" t="s">
        <v>281</v>
      </c>
      <c r="D211" s="22">
        <v>353.7</v>
      </c>
      <c r="E211" s="22">
        <v>0</v>
      </c>
      <c r="F211" s="22">
        <v>0</v>
      </c>
      <c r="G211" s="22">
        <v>244</v>
      </c>
      <c r="H211" s="22">
        <v>244</v>
      </c>
      <c r="I211" s="22">
        <v>244</v>
      </c>
      <c r="J211" s="23">
        <f t="shared" si="3"/>
        <v>100</v>
      </c>
      <c r="K211" s="22">
        <v>109.7</v>
      </c>
      <c r="L211" s="22">
        <v>109.7</v>
      </c>
      <c r="M211" s="22">
        <v>0</v>
      </c>
      <c r="N211" s="24">
        <v>0</v>
      </c>
    </row>
    <row r="212" spans="1:14" ht="11.25">
      <c r="A212" s="19" t="s">
        <v>574</v>
      </c>
      <c r="B212" s="21" t="s">
        <v>575</v>
      </c>
      <c r="C212" s="21" t="s">
        <v>576</v>
      </c>
      <c r="D212" s="22">
        <v>500</v>
      </c>
      <c r="E212" s="22">
        <v>0</v>
      </c>
      <c r="F212" s="22">
        <v>0</v>
      </c>
      <c r="G212" s="22">
        <v>500</v>
      </c>
      <c r="H212" s="22">
        <v>500</v>
      </c>
      <c r="I212" s="22">
        <v>500</v>
      </c>
      <c r="J212" s="23">
        <f t="shared" si="3"/>
        <v>100</v>
      </c>
      <c r="K212" s="22">
        <v>0</v>
      </c>
      <c r="L212" s="22">
        <v>3.09</v>
      </c>
      <c r="M212" s="22">
        <v>0</v>
      </c>
      <c r="N212" s="24">
        <v>0</v>
      </c>
    </row>
    <row r="213" spans="1:14" ht="11.25">
      <c r="A213" s="19" t="s">
        <v>577</v>
      </c>
      <c r="B213" s="21" t="s">
        <v>578</v>
      </c>
      <c r="C213" s="21" t="s">
        <v>193</v>
      </c>
      <c r="D213" s="22">
        <v>250.2</v>
      </c>
      <c r="E213" s="22">
        <v>0</v>
      </c>
      <c r="F213" s="22">
        <v>0</v>
      </c>
      <c r="G213" s="22">
        <v>250.2</v>
      </c>
      <c r="H213" s="22">
        <v>250.2</v>
      </c>
      <c r="I213" s="22">
        <v>250.2</v>
      </c>
      <c r="J213" s="23">
        <f t="shared" si="3"/>
        <v>100</v>
      </c>
      <c r="K213" s="22">
        <v>0</v>
      </c>
      <c r="L213" s="22">
        <v>0.09</v>
      </c>
      <c r="M213" s="22">
        <v>0</v>
      </c>
      <c r="N213" s="24">
        <v>0</v>
      </c>
    </row>
    <row r="214" spans="1:14" ht="11.25">
      <c r="A214" s="19" t="s">
        <v>577</v>
      </c>
      <c r="B214" s="21" t="s">
        <v>579</v>
      </c>
      <c r="C214" s="21" t="s">
        <v>580</v>
      </c>
      <c r="D214" s="22">
        <v>1000</v>
      </c>
      <c r="E214" s="22">
        <v>0</v>
      </c>
      <c r="F214" s="22">
        <v>0</v>
      </c>
      <c r="G214" s="22">
        <v>1000</v>
      </c>
      <c r="H214" s="22">
        <v>1000</v>
      </c>
      <c r="I214" s="22">
        <v>1000</v>
      </c>
      <c r="J214" s="23">
        <f t="shared" si="3"/>
        <v>100</v>
      </c>
      <c r="K214" s="22">
        <v>0</v>
      </c>
      <c r="L214" s="22">
        <v>6.65</v>
      </c>
      <c r="M214" s="22">
        <v>0</v>
      </c>
      <c r="N214" s="24">
        <v>0</v>
      </c>
    </row>
    <row r="215" spans="1:14" ht="11.25">
      <c r="A215" s="19" t="s">
        <v>581</v>
      </c>
      <c r="B215" s="21" t="s">
        <v>582</v>
      </c>
      <c r="C215" s="21" t="s">
        <v>193</v>
      </c>
      <c r="D215" s="22">
        <v>223.1</v>
      </c>
      <c r="E215" s="22">
        <v>0</v>
      </c>
      <c r="F215" s="22">
        <v>0</v>
      </c>
      <c r="G215" s="22">
        <v>223.1</v>
      </c>
      <c r="H215" s="22">
        <v>223.1</v>
      </c>
      <c r="I215" s="22">
        <v>223.1</v>
      </c>
      <c r="J215" s="23">
        <f t="shared" si="3"/>
        <v>100</v>
      </c>
      <c r="K215" s="22">
        <v>0</v>
      </c>
      <c r="L215" s="22">
        <v>0</v>
      </c>
      <c r="M215" s="22">
        <v>0</v>
      </c>
      <c r="N215" s="24">
        <v>0</v>
      </c>
    </row>
    <row r="216" spans="1:14" ht="11.25">
      <c r="A216" s="19" t="s">
        <v>581</v>
      </c>
      <c r="B216" s="21" t="s">
        <v>583</v>
      </c>
      <c r="C216" s="21" t="s">
        <v>584</v>
      </c>
      <c r="D216" s="22">
        <v>470</v>
      </c>
      <c r="E216" s="22">
        <v>0</v>
      </c>
      <c r="F216" s="22">
        <v>0</v>
      </c>
      <c r="G216" s="22">
        <v>470</v>
      </c>
      <c r="H216" s="22">
        <v>470</v>
      </c>
      <c r="I216" s="22">
        <v>462.69</v>
      </c>
      <c r="J216" s="23">
        <f t="shared" si="3"/>
        <v>98.44468085106384</v>
      </c>
      <c r="K216" s="22">
        <v>0</v>
      </c>
      <c r="L216" s="22">
        <v>0</v>
      </c>
      <c r="M216" s="22">
        <v>0</v>
      </c>
      <c r="N216" s="24">
        <v>0</v>
      </c>
    </row>
    <row r="217" spans="1:14" ht="11.25">
      <c r="A217" s="19" t="s">
        <v>585</v>
      </c>
      <c r="B217" s="21" t="s">
        <v>586</v>
      </c>
      <c r="C217" s="21" t="s">
        <v>353</v>
      </c>
      <c r="D217" s="22">
        <v>7737.08</v>
      </c>
      <c r="E217" s="22">
        <v>7522.08</v>
      </c>
      <c r="F217" s="22">
        <v>0</v>
      </c>
      <c r="G217" s="22">
        <v>0</v>
      </c>
      <c r="H217" s="22">
        <v>0</v>
      </c>
      <c r="I217" s="22">
        <v>0</v>
      </c>
      <c r="J217" s="23" t="str">
        <f t="shared" si="3"/>
        <v>***</v>
      </c>
      <c r="K217" s="22">
        <v>215</v>
      </c>
      <c r="L217" s="22">
        <v>214.92</v>
      </c>
      <c r="M217" s="22">
        <v>0</v>
      </c>
      <c r="N217" s="24">
        <v>0</v>
      </c>
    </row>
    <row r="218" spans="1:14" ht="11.25">
      <c r="A218" s="19" t="s">
        <v>585</v>
      </c>
      <c r="B218" s="21" t="s">
        <v>587</v>
      </c>
      <c r="C218" s="21" t="s">
        <v>588</v>
      </c>
      <c r="D218" s="22">
        <v>2452.7</v>
      </c>
      <c r="E218" s="22">
        <v>0</v>
      </c>
      <c r="F218" s="22">
        <v>0</v>
      </c>
      <c r="G218" s="22">
        <v>2452.7</v>
      </c>
      <c r="H218" s="22">
        <v>2452.7</v>
      </c>
      <c r="I218" s="22">
        <v>2452.7</v>
      </c>
      <c r="J218" s="23">
        <f t="shared" si="3"/>
        <v>100</v>
      </c>
      <c r="K218" s="22">
        <v>0</v>
      </c>
      <c r="L218" s="22">
        <v>0</v>
      </c>
      <c r="M218" s="22">
        <v>0</v>
      </c>
      <c r="N218" s="24">
        <v>0</v>
      </c>
    </row>
    <row r="219" spans="1:14" ht="11.25">
      <c r="A219" s="19" t="s">
        <v>589</v>
      </c>
      <c r="B219" s="21" t="s">
        <v>590</v>
      </c>
      <c r="C219" s="21" t="s">
        <v>193</v>
      </c>
      <c r="D219" s="22">
        <v>798.9</v>
      </c>
      <c r="E219" s="22">
        <v>0</v>
      </c>
      <c r="F219" s="22">
        <v>0</v>
      </c>
      <c r="G219" s="22">
        <v>798.9</v>
      </c>
      <c r="H219" s="22">
        <v>798.9</v>
      </c>
      <c r="I219" s="22">
        <v>798.58</v>
      </c>
      <c r="J219" s="23">
        <f t="shared" si="3"/>
        <v>99.95994492427087</v>
      </c>
      <c r="K219" s="22">
        <v>0</v>
      </c>
      <c r="L219" s="22">
        <v>0</v>
      </c>
      <c r="M219" s="22">
        <v>0</v>
      </c>
      <c r="N219" s="24">
        <v>0</v>
      </c>
    </row>
    <row r="220" spans="1:14" ht="11.25">
      <c r="A220" s="19" t="s">
        <v>589</v>
      </c>
      <c r="B220" s="21" t="s">
        <v>591</v>
      </c>
      <c r="C220" s="21" t="s">
        <v>592</v>
      </c>
      <c r="D220" s="22">
        <v>250</v>
      </c>
      <c r="E220" s="22">
        <v>0</v>
      </c>
      <c r="F220" s="22">
        <v>0</v>
      </c>
      <c r="G220" s="22">
        <v>250</v>
      </c>
      <c r="H220" s="22">
        <v>250</v>
      </c>
      <c r="I220" s="22">
        <v>250</v>
      </c>
      <c r="J220" s="23">
        <f t="shared" si="3"/>
        <v>100</v>
      </c>
      <c r="K220" s="22">
        <v>0</v>
      </c>
      <c r="L220" s="22">
        <v>0</v>
      </c>
      <c r="M220" s="22">
        <v>0</v>
      </c>
      <c r="N220" s="24">
        <v>0</v>
      </c>
    </row>
    <row r="221" spans="1:14" ht="11.25">
      <c r="A221" s="19" t="s">
        <v>589</v>
      </c>
      <c r="B221" s="21" t="s">
        <v>593</v>
      </c>
      <c r="C221" s="21" t="s">
        <v>594</v>
      </c>
      <c r="D221" s="22">
        <v>1148</v>
      </c>
      <c r="E221" s="22">
        <v>0</v>
      </c>
      <c r="F221" s="22">
        <v>0</v>
      </c>
      <c r="G221" s="22">
        <v>1148</v>
      </c>
      <c r="H221" s="22">
        <v>1148</v>
      </c>
      <c r="I221" s="22">
        <v>1147.17</v>
      </c>
      <c r="J221" s="23">
        <f t="shared" si="3"/>
        <v>99.92770034843205</v>
      </c>
      <c r="K221" s="22">
        <v>0</v>
      </c>
      <c r="L221" s="22">
        <v>0</v>
      </c>
      <c r="M221" s="22">
        <v>0</v>
      </c>
      <c r="N221" s="24">
        <v>0</v>
      </c>
    </row>
    <row r="222" spans="1:14" ht="11.25">
      <c r="A222" s="19" t="s">
        <v>595</v>
      </c>
      <c r="B222" s="21" t="s">
        <v>596</v>
      </c>
      <c r="C222" s="21" t="s">
        <v>597</v>
      </c>
      <c r="D222" s="22">
        <v>1750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3" t="str">
        <f t="shared" si="3"/>
        <v>***</v>
      </c>
      <c r="K222" s="22">
        <v>0</v>
      </c>
      <c r="L222" s="22">
        <v>0</v>
      </c>
      <c r="M222" s="22">
        <v>0</v>
      </c>
      <c r="N222" s="24">
        <v>1750</v>
      </c>
    </row>
    <row r="223" spans="1:14" ht="11.25">
      <c r="A223" s="19" t="s">
        <v>598</v>
      </c>
      <c r="B223" s="21" t="s">
        <v>599</v>
      </c>
      <c r="C223" s="21" t="s">
        <v>600</v>
      </c>
      <c r="D223" s="22">
        <v>6600</v>
      </c>
      <c r="E223" s="22">
        <v>0</v>
      </c>
      <c r="F223" s="22">
        <v>0</v>
      </c>
      <c r="G223" s="22">
        <v>1600</v>
      </c>
      <c r="H223" s="22">
        <v>1600</v>
      </c>
      <c r="I223" s="22">
        <v>1600</v>
      </c>
      <c r="J223" s="23">
        <f t="shared" si="3"/>
        <v>100</v>
      </c>
      <c r="K223" s="22">
        <v>0</v>
      </c>
      <c r="L223" s="22">
        <v>0</v>
      </c>
      <c r="M223" s="22">
        <v>0</v>
      </c>
      <c r="N223" s="24">
        <v>5000</v>
      </c>
    </row>
    <row r="224" spans="1:14" ht="11.25">
      <c r="A224" s="19" t="s">
        <v>601</v>
      </c>
      <c r="B224" s="21" t="s">
        <v>602</v>
      </c>
      <c r="C224" s="21" t="s">
        <v>603</v>
      </c>
      <c r="D224" s="22">
        <v>32490</v>
      </c>
      <c r="E224" s="22">
        <v>29100</v>
      </c>
      <c r="F224" s="22">
        <v>3100</v>
      </c>
      <c r="G224" s="22">
        <v>3100</v>
      </c>
      <c r="H224" s="22">
        <v>3100</v>
      </c>
      <c r="I224" s="22">
        <v>3100</v>
      </c>
      <c r="J224" s="23">
        <f t="shared" si="3"/>
        <v>100</v>
      </c>
      <c r="K224" s="22">
        <v>290</v>
      </c>
      <c r="L224" s="22">
        <v>286.82</v>
      </c>
      <c r="M224" s="22">
        <v>0</v>
      </c>
      <c r="N224" s="24">
        <v>0</v>
      </c>
    </row>
    <row r="225" spans="1:14" ht="11.25">
      <c r="A225" s="19" t="s">
        <v>604</v>
      </c>
      <c r="B225" s="21" t="s">
        <v>605</v>
      </c>
      <c r="C225" s="21" t="s">
        <v>606</v>
      </c>
      <c r="D225" s="22">
        <v>32830</v>
      </c>
      <c r="E225" s="22">
        <v>2500</v>
      </c>
      <c r="F225" s="22">
        <v>8500</v>
      </c>
      <c r="G225" s="22">
        <v>330</v>
      </c>
      <c r="H225" s="22">
        <v>330</v>
      </c>
      <c r="I225" s="22">
        <v>330</v>
      </c>
      <c r="J225" s="23">
        <f t="shared" si="3"/>
        <v>100</v>
      </c>
      <c r="K225" s="22">
        <v>0</v>
      </c>
      <c r="L225" s="22">
        <v>0.4</v>
      </c>
      <c r="M225" s="22">
        <v>0</v>
      </c>
      <c r="N225" s="24">
        <v>30000</v>
      </c>
    </row>
    <row r="226" spans="1:14" ht="11.25">
      <c r="A226" s="19" t="s">
        <v>607</v>
      </c>
      <c r="B226" s="21" t="s">
        <v>608</v>
      </c>
      <c r="C226" s="21" t="s">
        <v>609</v>
      </c>
      <c r="D226" s="22">
        <v>17560</v>
      </c>
      <c r="E226" s="22">
        <v>4200</v>
      </c>
      <c r="F226" s="22">
        <v>10800</v>
      </c>
      <c r="G226" s="22">
        <v>11250</v>
      </c>
      <c r="H226" s="22">
        <v>11250</v>
      </c>
      <c r="I226" s="22">
        <v>11250</v>
      </c>
      <c r="J226" s="23">
        <f t="shared" si="3"/>
        <v>100</v>
      </c>
      <c r="K226" s="22">
        <v>110</v>
      </c>
      <c r="L226" s="22">
        <v>110</v>
      </c>
      <c r="M226" s="22">
        <v>0</v>
      </c>
      <c r="N226" s="24">
        <v>2000</v>
      </c>
    </row>
    <row r="227" spans="1:14" ht="11.25">
      <c r="A227" s="19" t="s">
        <v>607</v>
      </c>
      <c r="B227" s="21" t="s">
        <v>610</v>
      </c>
      <c r="C227" s="21" t="s">
        <v>611</v>
      </c>
      <c r="D227" s="22">
        <v>4716.35</v>
      </c>
      <c r="E227" s="22">
        <v>3335.85</v>
      </c>
      <c r="F227" s="22">
        <v>1200</v>
      </c>
      <c r="G227" s="22">
        <v>640</v>
      </c>
      <c r="H227" s="22">
        <v>640</v>
      </c>
      <c r="I227" s="22">
        <v>640</v>
      </c>
      <c r="J227" s="23">
        <f t="shared" si="3"/>
        <v>100</v>
      </c>
      <c r="K227" s="22">
        <v>40.5</v>
      </c>
      <c r="L227" s="22">
        <v>40.48</v>
      </c>
      <c r="M227" s="22">
        <v>0</v>
      </c>
      <c r="N227" s="24">
        <v>700.01</v>
      </c>
    </row>
    <row r="228" spans="1:14" ht="11.25">
      <c r="A228" s="19" t="s">
        <v>607</v>
      </c>
      <c r="B228" s="21" t="s">
        <v>612</v>
      </c>
      <c r="C228" s="21" t="s">
        <v>613</v>
      </c>
      <c r="D228" s="22">
        <v>14371</v>
      </c>
      <c r="E228" s="22">
        <v>0</v>
      </c>
      <c r="F228" s="22">
        <v>1550</v>
      </c>
      <c r="G228" s="22">
        <v>1460</v>
      </c>
      <c r="H228" s="22">
        <v>1460</v>
      </c>
      <c r="I228" s="22">
        <v>1460</v>
      </c>
      <c r="J228" s="23">
        <f t="shared" si="3"/>
        <v>100</v>
      </c>
      <c r="K228" s="22">
        <v>21</v>
      </c>
      <c r="L228" s="22">
        <v>21</v>
      </c>
      <c r="M228" s="22">
        <v>0</v>
      </c>
      <c r="N228" s="24">
        <v>12890</v>
      </c>
    </row>
    <row r="229" spans="1:14" ht="11.25">
      <c r="A229" s="19" t="s">
        <v>614</v>
      </c>
      <c r="B229" s="21" t="s">
        <v>615</v>
      </c>
      <c r="C229" s="21" t="s">
        <v>193</v>
      </c>
      <c r="D229" s="22">
        <v>133.3</v>
      </c>
      <c r="E229" s="22">
        <v>0</v>
      </c>
      <c r="F229" s="22">
        <v>0</v>
      </c>
      <c r="G229" s="22">
        <v>133.3</v>
      </c>
      <c r="H229" s="22">
        <v>133.3</v>
      </c>
      <c r="I229" s="22">
        <v>133.3</v>
      </c>
      <c r="J229" s="23">
        <f t="shared" si="3"/>
        <v>100</v>
      </c>
      <c r="K229" s="22">
        <v>0</v>
      </c>
      <c r="L229" s="22">
        <v>0</v>
      </c>
      <c r="M229" s="22">
        <v>0</v>
      </c>
      <c r="N229" s="24">
        <v>0</v>
      </c>
    </row>
    <row r="230" spans="1:14" ht="11.25">
      <c r="A230" s="19" t="s">
        <v>614</v>
      </c>
      <c r="B230" s="21" t="s">
        <v>616</v>
      </c>
      <c r="C230" s="21" t="s">
        <v>617</v>
      </c>
      <c r="D230" s="22">
        <v>2500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3" t="str">
        <f t="shared" si="3"/>
        <v>***</v>
      </c>
      <c r="K230" s="22">
        <v>0</v>
      </c>
      <c r="L230" s="22">
        <v>0</v>
      </c>
      <c r="M230" s="22">
        <v>0</v>
      </c>
      <c r="N230" s="24">
        <v>2500</v>
      </c>
    </row>
    <row r="231" spans="1:14" ht="11.25">
      <c r="A231" s="19" t="s">
        <v>618</v>
      </c>
      <c r="B231" s="21" t="s">
        <v>619</v>
      </c>
      <c r="C231" s="21" t="s">
        <v>620</v>
      </c>
      <c r="D231" s="22">
        <v>120</v>
      </c>
      <c r="E231" s="22">
        <v>0</v>
      </c>
      <c r="F231" s="22">
        <v>0</v>
      </c>
      <c r="G231" s="22">
        <v>120</v>
      </c>
      <c r="H231" s="22">
        <v>120</v>
      </c>
      <c r="I231" s="22">
        <v>120</v>
      </c>
      <c r="J231" s="23">
        <f t="shared" si="3"/>
        <v>100</v>
      </c>
      <c r="K231" s="22">
        <v>0</v>
      </c>
      <c r="L231" s="22">
        <v>0</v>
      </c>
      <c r="M231" s="22">
        <v>0</v>
      </c>
      <c r="N231" s="24">
        <v>0</v>
      </c>
    </row>
    <row r="232" spans="1:14" ht="11.25">
      <c r="A232" s="19" t="s">
        <v>618</v>
      </c>
      <c r="B232" s="21" t="s">
        <v>621</v>
      </c>
      <c r="C232" s="21" t="s">
        <v>622</v>
      </c>
      <c r="D232" s="22">
        <v>2050</v>
      </c>
      <c r="E232" s="22">
        <v>0</v>
      </c>
      <c r="F232" s="22">
        <v>0</v>
      </c>
      <c r="G232" s="22">
        <v>1980</v>
      </c>
      <c r="H232" s="22">
        <v>1980</v>
      </c>
      <c r="I232" s="22">
        <v>1980</v>
      </c>
      <c r="J232" s="23">
        <f t="shared" si="3"/>
        <v>100</v>
      </c>
      <c r="K232" s="22">
        <v>70</v>
      </c>
      <c r="L232" s="22">
        <v>0</v>
      </c>
      <c r="M232" s="22">
        <v>0</v>
      </c>
      <c r="N232" s="24">
        <v>0</v>
      </c>
    </row>
    <row r="233" spans="1:14" ht="11.25">
      <c r="A233" s="19" t="s">
        <v>623</v>
      </c>
      <c r="B233" s="21" t="s">
        <v>624</v>
      </c>
      <c r="C233" s="21" t="s">
        <v>625</v>
      </c>
      <c r="D233" s="22">
        <v>60161.55</v>
      </c>
      <c r="E233" s="22">
        <v>57981.55</v>
      </c>
      <c r="F233" s="22">
        <v>0</v>
      </c>
      <c r="G233" s="22">
        <v>0</v>
      </c>
      <c r="H233" s="22">
        <v>0</v>
      </c>
      <c r="I233" s="22">
        <v>0</v>
      </c>
      <c r="J233" s="23" t="str">
        <f t="shared" si="3"/>
        <v>***</v>
      </c>
      <c r="K233" s="22">
        <v>2180</v>
      </c>
      <c r="L233" s="22">
        <v>2180.02</v>
      </c>
      <c r="M233" s="22">
        <v>0</v>
      </c>
      <c r="N233" s="24">
        <v>0</v>
      </c>
    </row>
    <row r="234" spans="1:14" ht="11.25">
      <c r="A234" s="19" t="s">
        <v>626</v>
      </c>
      <c r="B234" s="21" t="s">
        <v>627</v>
      </c>
      <c r="C234" s="21" t="s">
        <v>193</v>
      </c>
      <c r="D234" s="22">
        <v>430.4</v>
      </c>
      <c r="E234" s="22">
        <v>0</v>
      </c>
      <c r="F234" s="22">
        <v>0</v>
      </c>
      <c r="G234" s="22">
        <v>430.4</v>
      </c>
      <c r="H234" s="22">
        <v>430.4</v>
      </c>
      <c r="I234" s="22">
        <v>430.4</v>
      </c>
      <c r="J234" s="23">
        <f t="shared" si="3"/>
        <v>100</v>
      </c>
      <c r="K234" s="22">
        <v>0</v>
      </c>
      <c r="L234" s="22">
        <v>0.02</v>
      </c>
      <c r="M234" s="22">
        <v>0</v>
      </c>
      <c r="N234" s="24">
        <v>0</v>
      </c>
    </row>
    <row r="235" spans="1:14" ht="11.25">
      <c r="A235" s="19" t="s">
        <v>626</v>
      </c>
      <c r="B235" s="21" t="s">
        <v>628</v>
      </c>
      <c r="C235" s="21" t="s">
        <v>629</v>
      </c>
      <c r="D235" s="22">
        <v>24328</v>
      </c>
      <c r="E235" s="22">
        <v>0</v>
      </c>
      <c r="F235" s="22">
        <v>12000</v>
      </c>
      <c r="G235" s="22">
        <v>12000</v>
      </c>
      <c r="H235" s="22">
        <v>12000</v>
      </c>
      <c r="I235" s="22">
        <v>12000</v>
      </c>
      <c r="J235" s="23">
        <f t="shared" si="3"/>
        <v>100</v>
      </c>
      <c r="K235" s="22">
        <v>328</v>
      </c>
      <c r="L235" s="22">
        <v>328</v>
      </c>
      <c r="M235" s="22">
        <v>0</v>
      </c>
      <c r="N235" s="24">
        <v>12000</v>
      </c>
    </row>
    <row r="236" spans="1:14" ht="11.25">
      <c r="A236" s="19" t="s">
        <v>630</v>
      </c>
      <c r="B236" s="21" t="s">
        <v>631</v>
      </c>
      <c r="C236" s="21" t="s">
        <v>193</v>
      </c>
      <c r="D236" s="22">
        <v>327.4</v>
      </c>
      <c r="E236" s="22">
        <v>0</v>
      </c>
      <c r="F236" s="22">
        <v>0</v>
      </c>
      <c r="G236" s="22">
        <v>327.4</v>
      </c>
      <c r="H236" s="22">
        <v>327.4</v>
      </c>
      <c r="I236" s="22">
        <v>327.01</v>
      </c>
      <c r="J236" s="23">
        <f t="shared" si="3"/>
        <v>99.88087965791082</v>
      </c>
      <c r="K236" s="22">
        <v>0</v>
      </c>
      <c r="L236" s="22">
        <v>0</v>
      </c>
      <c r="M236" s="22">
        <v>0</v>
      </c>
      <c r="N236" s="24">
        <v>0</v>
      </c>
    </row>
    <row r="237" spans="1:14" ht="11.25">
      <c r="A237" s="19" t="s">
        <v>632</v>
      </c>
      <c r="B237" s="21" t="s">
        <v>633</v>
      </c>
      <c r="C237" s="21" t="s">
        <v>353</v>
      </c>
      <c r="D237" s="22">
        <v>11160</v>
      </c>
      <c r="E237" s="22">
        <v>999.99</v>
      </c>
      <c r="F237" s="22">
        <v>0</v>
      </c>
      <c r="G237" s="22">
        <v>10160</v>
      </c>
      <c r="H237" s="22">
        <v>10160</v>
      </c>
      <c r="I237" s="22">
        <v>10158.55</v>
      </c>
      <c r="J237" s="23">
        <f t="shared" si="3"/>
        <v>99.98572834645668</v>
      </c>
      <c r="K237" s="22">
        <v>0</v>
      </c>
      <c r="L237" s="22">
        <v>0</v>
      </c>
      <c r="M237" s="22">
        <v>0</v>
      </c>
      <c r="N237" s="24">
        <v>0.01</v>
      </c>
    </row>
    <row r="238" spans="1:14" ht="11.25">
      <c r="A238" s="19" t="s">
        <v>634</v>
      </c>
      <c r="B238" s="21" t="s">
        <v>635</v>
      </c>
      <c r="C238" s="21" t="s">
        <v>636</v>
      </c>
      <c r="D238" s="22">
        <v>1424</v>
      </c>
      <c r="E238" s="22">
        <v>0</v>
      </c>
      <c r="F238" s="22">
        <v>1000</v>
      </c>
      <c r="G238" s="22">
        <v>1424</v>
      </c>
      <c r="H238" s="22">
        <v>1424</v>
      </c>
      <c r="I238" s="22">
        <v>1423.97</v>
      </c>
      <c r="J238" s="23">
        <f t="shared" si="3"/>
        <v>99.99789325842697</v>
      </c>
      <c r="K238" s="22">
        <v>0</v>
      </c>
      <c r="L238" s="22">
        <v>0</v>
      </c>
      <c r="M238" s="22">
        <v>0</v>
      </c>
      <c r="N238" s="24">
        <v>0</v>
      </c>
    </row>
    <row r="239" spans="1:14" ht="11.25">
      <c r="A239" s="19" t="s">
        <v>637</v>
      </c>
      <c r="B239" s="21" t="s">
        <v>638</v>
      </c>
      <c r="C239" s="21" t="s">
        <v>639</v>
      </c>
      <c r="D239" s="22">
        <v>236.9</v>
      </c>
      <c r="E239" s="22">
        <v>0</v>
      </c>
      <c r="F239" s="22">
        <v>0</v>
      </c>
      <c r="G239" s="22">
        <v>236.9</v>
      </c>
      <c r="H239" s="22">
        <v>236.9</v>
      </c>
      <c r="I239" s="22">
        <v>236.9</v>
      </c>
      <c r="J239" s="23">
        <f t="shared" si="3"/>
        <v>100</v>
      </c>
      <c r="K239" s="22">
        <v>0</v>
      </c>
      <c r="L239" s="22">
        <v>0</v>
      </c>
      <c r="M239" s="22">
        <v>0</v>
      </c>
      <c r="N239" s="24">
        <v>0</v>
      </c>
    </row>
    <row r="240" spans="1:14" ht="11.25">
      <c r="A240" s="19" t="s">
        <v>637</v>
      </c>
      <c r="B240" s="21" t="s">
        <v>640</v>
      </c>
      <c r="C240" s="21" t="s">
        <v>641</v>
      </c>
      <c r="D240" s="22">
        <v>160</v>
      </c>
      <c r="E240" s="22">
        <v>0</v>
      </c>
      <c r="F240" s="22">
        <v>0</v>
      </c>
      <c r="G240" s="22">
        <v>160</v>
      </c>
      <c r="H240" s="22">
        <v>160</v>
      </c>
      <c r="I240" s="22">
        <v>160</v>
      </c>
      <c r="J240" s="23">
        <f t="shared" si="3"/>
        <v>100</v>
      </c>
      <c r="K240" s="22">
        <v>0</v>
      </c>
      <c r="L240" s="22">
        <v>0</v>
      </c>
      <c r="M240" s="22">
        <v>0</v>
      </c>
      <c r="N240" s="24">
        <v>0</v>
      </c>
    </row>
    <row r="241" spans="1:14" ht="11.25">
      <c r="A241" s="19" t="s">
        <v>642</v>
      </c>
      <c r="B241" s="21" t="s">
        <v>706</v>
      </c>
      <c r="C241" s="21" t="s">
        <v>707</v>
      </c>
      <c r="D241" s="22">
        <v>2715</v>
      </c>
      <c r="E241" s="22">
        <v>0</v>
      </c>
      <c r="F241" s="22">
        <v>4000</v>
      </c>
      <c r="G241" s="22">
        <v>2715</v>
      </c>
      <c r="H241" s="22">
        <v>2715</v>
      </c>
      <c r="I241" s="22">
        <v>2714.26</v>
      </c>
      <c r="J241" s="23">
        <f t="shared" si="3"/>
        <v>99.97274401473297</v>
      </c>
      <c r="K241" s="22">
        <v>0</v>
      </c>
      <c r="L241" s="22">
        <v>0</v>
      </c>
      <c r="M241" s="22">
        <v>0</v>
      </c>
      <c r="N241" s="24">
        <v>0</v>
      </c>
    </row>
    <row r="242" spans="1:14" ht="11.25">
      <c r="A242" s="19" t="s">
        <v>708</v>
      </c>
      <c r="B242" s="21" t="s">
        <v>709</v>
      </c>
      <c r="C242" s="21" t="s">
        <v>536</v>
      </c>
      <c r="D242" s="22">
        <v>69</v>
      </c>
      <c r="E242" s="22">
        <v>0</v>
      </c>
      <c r="F242" s="22">
        <v>0</v>
      </c>
      <c r="G242" s="22">
        <v>66.9</v>
      </c>
      <c r="H242" s="22">
        <v>66.9</v>
      </c>
      <c r="I242" s="22">
        <v>66.9</v>
      </c>
      <c r="J242" s="23">
        <f t="shared" si="3"/>
        <v>100</v>
      </c>
      <c r="K242" s="22">
        <v>2.1</v>
      </c>
      <c r="L242" s="22">
        <v>2.1</v>
      </c>
      <c r="M242" s="22">
        <v>0</v>
      </c>
      <c r="N242" s="24">
        <v>0</v>
      </c>
    </row>
    <row r="243" spans="1:14" ht="11.25">
      <c r="A243" s="19" t="s">
        <v>710</v>
      </c>
      <c r="B243" s="21" t="s">
        <v>711</v>
      </c>
      <c r="C243" s="21" t="s">
        <v>712</v>
      </c>
      <c r="D243" s="22">
        <v>26670</v>
      </c>
      <c r="E243" s="22">
        <v>800</v>
      </c>
      <c r="F243" s="22">
        <v>12000</v>
      </c>
      <c r="G243" s="22">
        <v>15005</v>
      </c>
      <c r="H243" s="22">
        <v>15005</v>
      </c>
      <c r="I243" s="22">
        <v>15005</v>
      </c>
      <c r="J243" s="23">
        <f t="shared" si="3"/>
        <v>100</v>
      </c>
      <c r="K243" s="22">
        <v>0</v>
      </c>
      <c r="L243" s="22">
        <v>0</v>
      </c>
      <c r="M243" s="22">
        <v>0</v>
      </c>
      <c r="N243" s="24">
        <v>10865</v>
      </c>
    </row>
    <row r="244" spans="1:14" ht="11.25">
      <c r="A244" s="19" t="s">
        <v>713</v>
      </c>
      <c r="B244" s="21" t="s">
        <v>714</v>
      </c>
      <c r="C244" s="21" t="s">
        <v>715</v>
      </c>
      <c r="D244" s="22">
        <v>39000</v>
      </c>
      <c r="E244" s="22">
        <v>0</v>
      </c>
      <c r="F244" s="22">
        <v>10000</v>
      </c>
      <c r="G244" s="22">
        <v>10000</v>
      </c>
      <c r="H244" s="22">
        <v>10000</v>
      </c>
      <c r="I244" s="22">
        <v>10000</v>
      </c>
      <c r="J244" s="23">
        <f t="shared" si="3"/>
        <v>100</v>
      </c>
      <c r="K244" s="22">
        <v>0</v>
      </c>
      <c r="L244" s="22">
        <v>0</v>
      </c>
      <c r="M244" s="22">
        <v>0</v>
      </c>
      <c r="N244" s="24">
        <v>29000</v>
      </c>
    </row>
    <row r="245" spans="1:14" ht="11.25">
      <c r="A245" s="19" t="s">
        <v>716</v>
      </c>
      <c r="B245" s="21" t="s">
        <v>717</v>
      </c>
      <c r="C245" s="21" t="s">
        <v>718</v>
      </c>
      <c r="D245" s="22">
        <v>200</v>
      </c>
      <c r="E245" s="22">
        <v>0</v>
      </c>
      <c r="F245" s="22">
        <v>0</v>
      </c>
      <c r="G245" s="22">
        <v>200</v>
      </c>
      <c r="H245" s="22">
        <v>200</v>
      </c>
      <c r="I245" s="22">
        <v>200</v>
      </c>
      <c r="J245" s="23">
        <f t="shared" si="3"/>
        <v>100</v>
      </c>
      <c r="K245" s="22">
        <v>0</v>
      </c>
      <c r="L245" s="22">
        <v>0</v>
      </c>
      <c r="M245" s="22">
        <v>0</v>
      </c>
      <c r="N245" s="24">
        <v>0</v>
      </c>
    </row>
    <row r="246" spans="1:14" ht="11.25">
      <c r="A246" s="19" t="s">
        <v>719</v>
      </c>
      <c r="B246" s="21" t="s">
        <v>720</v>
      </c>
      <c r="C246" s="21" t="s">
        <v>536</v>
      </c>
      <c r="D246" s="22">
        <v>102</v>
      </c>
      <c r="E246" s="22">
        <v>0</v>
      </c>
      <c r="F246" s="22">
        <v>0</v>
      </c>
      <c r="G246" s="22">
        <v>102</v>
      </c>
      <c r="H246" s="22">
        <v>102</v>
      </c>
      <c r="I246" s="22">
        <v>102</v>
      </c>
      <c r="J246" s="23">
        <f t="shared" si="3"/>
        <v>100</v>
      </c>
      <c r="K246" s="22">
        <v>0</v>
      </c>
      <c r="L246" s="22">
        <v>0</v>
      </c>
      <c r="M246" s="22">
        <v>0</v>
      </c>
      <c r="N246" s="24">
        <v>0</v>
      </c>
    </row>
    <row r="247" spans="1:14" ht="11.25">
      <c r="A247" s="19" t="s">
        <v>721</v>
      </c>
      <c r="B247" s="21" t="s">
        <v>722</v>
      </c>
      <c r="C247" s="21" t="s">
        <v>193</v>
      </c>
      <c r="D247" s="22">
        <v>472.4</v>
      </c>
      <c r="E247" s="22">
        <v>0</v>
      </c>
      <c r="F247" s="22">
        <v>0</v>
      </c>
      <c r="G247" s="22">
        <v>472.4</v>
      </c>
      <c r="H247" s="22">
        <v>472.4</v>
      </c>
      <c r="I247" s="22">
        <v>472.4</v>
      </c>
      <c r="J247" s="23">
        <f t="shared" si="3"/>
        <v>100</v>
      </c>
      <c r="K247" s="22">
        <v>0</v>
      </c>
      <c r="L247" s="22">
        <v>0</v>
      </c>
      <c r="M247" s="22">
        <v>0</v>
      </c>
      <c r="N247" s="24">
        <v>0</v>
      </c>
    </row>
    <row r="248" spans="1:14" ht="11.25">
      <c r="A248" s="19" t="s">
        <v>723</v>
      </c>
      <c r="B248" s="21" t="s">
        <v>724</v>
      </c>
      <c r="C248" s="21" t="s">
        <v>193</v>
      </c>
      <c r="D248" s="22">
        <v>1567</v>
      </c>
      <c r="E248" s="22">
        <v>0</v>
      </c>
      <c r="F248" s="22">
        <v>0</v>
      </c>
      <c r="G248" s="22">
        <v>1540</v>
      </c>
      <c r="H248" s="22">
        <v>1540</v>
      </c>
      <c r="I248" s="22">
        <v>1540</v>
      </c>
      <c r="J248" s="23">
        <f t="shared" si="3"/>
        <v>100</v>
      </c>
      <c r="K248" s="22">
        <v>27</v>
      </c>
      <c r="L248" s="22">
        <v>26.7</v>
      </c>
      <c r="M248" s="22">
        <v>0</v>
      </c>
      <c r="N248" s="24">
        <v>0</v>
      </c>
    </row>
    <row r="249" spans="1:14" ht="11.25">
      <c r="A249" s="19" t="s">
        <v>723</v>
      </c>
      <c r="B249" s="21" t="s">
        <v>725</v>
      </c>
      <c r="C249" s="21" t="s">
        <v>726</v>
      </c>
      <c r="D249" s="22">
        <v>2575.1</v>
      </c>
      <c r="E249" s="22">
        <v>0</v>
      </c>
      <c r="F249" s="22">
        <v>0</v>
      </c>
      <c r="G249" s="22">
        <v>2575</v>
      </c>
      <c r="H249" s="22">
        <v>2575</v>
      </c>
      <c r="I249" s="22">
        <v>2575</v>
      </c>
      <c r="J249" s="23">
        <f t="shared" si="3"/>
        <v>100</v>
      </c>
      <c r="K249" s="22">
        <v>0.1</v>
      </c>
      <c r="L249" s="22">
        <v>0.07</v>
      </c>
      <c r="M249" s="22">
        <v>0</v>
      </c>
      <c r="N249" s="24">
        <v>0</v>
      </c>
    </row>
    <row r="250" spans="1:14" ht="11.25">
      <c r="A250" s="19" t="s">
        <v>727</v>
      </c>
      <c r="B250" s="21" t="s">
        <v>728</v>
      </c>
      <c r="C250" s="21" t="s">
        <v>729</v>
      </c>
      <c r="D250" s="22">
        <v>600</v>
      </c>
      <c r="E250" s="22">
        <v>0</v>
      </c>
      <c r="F250" s="22">
        <v>800</v>
      </c>
      <c r="G250" s="22">
        <v>600</v>
      </c>
      <c r="H250" s="22">
        <v>600</v>
      </c>
      <c r="I250" s="22">
        <v>600</v>
      </c>
      <c r="J250" s="23">
        <f t="shared" si="3"/>
        <v>100</v>
      </c>
      <c r="K250" s="22">
        <v>0</v>
      </c>
      <c r="L250" s="22">
        <v>5.53</v>
      </c>
      <c r="M250" s="22">
        <v>0</v>
      </c>
      <c r="N250" s="24">
        <v>0</v>
      </c>
    </row>
    <row r="251" spans="1:14" ht="11.25">
      <c r="A251" s="19" t="s">
        <v>730</v>
      </c>
      <c r="B251" s="21" t="s">
        <v>731</v>
      </c>
      <c r="C251" s="21" t="s">
        <v>193</v>
      </c>
      <c r="D251" s="22">
        <v>90</v>
      </c>
      <c r="E251" s="22">
        <v>0</v>
      </c>
      <c r="F251" s="22">
        <v>0</v>
      </c>
      <c r="G251" s="22">
        <v>90</v>
      </c>
      <c r="H251" s="22">
        <v>90</v>
      </c>
      <c r="I251" s="22">
        <v>90</v>
      </c>
      <c r="J251" s="23">
        <f t="shared" si="3"/>
        <v>100</v>
      </c>
      <c r="K251" s="22">
        <v>0</v>
      </c>
      <c r="L251" s="22">
        <v>0.15</v>
      </c>
      <c r="M251" s="22">
        <v>0</v>
      </c>
      <c r="N251" s="24">
        <v>0</v>
      </c>
    </row>
    <row r="252" spans="1:14" ht="11.25">
      <c r="A252" s="19" t="s">
        <v>730</v>
      </c>
      <c r="B252" s="21" t="s">
        <v>732</v>
      </c>
      <c r="C252" s="21" t="s">
        <v>279</v>
      </c>
      <c r="D252" s="22">
        <v>750</v>
      </c>
      <c r="E252" s="22">
        <v>0</v>
      </c>
      <c r="F252" s="22">
        <v>2200</v>
      </c>
      <c r="G252" s="22">
        <v>750</v>
      </c>
      <c r="H252" s="22">
        <v>750</v>
      </c>
      <c r="I252" s="22">
        <v>750</v>
      </c>
      <c r="J252" s="23">
        <f t="shared" si="3"/>
        <v>100</v>
      </c>
      <c r="K252" s="22">
        <v>0</v>
      </c>
      <c r="L252" s="22">
        <v>0</v>
      </c>
      <c r="M252" s="22">
        <v>0</v>
      </c>
      <c r="N252" s="24">
        <v>0</v>
      </c>
    </row>
    <row r="253" spans="1:14" ht="12" thickBot="1">
      <c r="A253" s="19" t="s">
        <v>733</v>
      </c>
      <c r="B253" s="21" t="s">
        <v>734</v>
      </c>
      <c r="C253" s="21" t="s">
        <v>735</v>
      </c>
      <c r="D253" s="22">
        <v>1300</v>
      </c>
      <c r="E253" s="22">
        <v>0</v>
      </c>
      <c r="F253" s="22">
        <v>2300</v>
      </c>
      <c r="G253" s="22">
        <v>1300</v>
      </c>
      <c r="H253" s="22">
        <v>1300</v>
      </c>
      <c r="I253" s="22">
        <v>1300</v>
      </c>
      <c r="J253" s="23">
        <f t="shared" si="3"/>
        <v>100</v>
      </c>
      <c r="K253" s="22">
        <v>0</v>
      </c>
      <c r="L253" s="22">
        <v>0</v>
      </c>
      <c r="M253" s="22">
        <v>0</v>
      </c>
      <c r="N253" s="24">
        <v>0</v>
      </c>
    </row>
    <row r="254" spans="1:14" ht="15" customHeight="1" thickBot="1">
      <c r="A254" s="25" t="s">
        <v>1373</v>
      </c>
      <c r="B254" s="6"/>
      <c r="C254" s="6"/>
      <c r="D254" s="26">
        <v>474313.55</v>
      </c>
      <c r="E254" s="26">
        <v>135650.81</v>
      </c>
      <c r="F254" s="26">
        <v>90527</v>
      </c>
      <c r="G254" s="26">
        <v>109456.7</v>
      </c>
      <c r="H254" s="26"/>
      <c r="I254" s="26">
        <v>101118.55</v>
      </c>
      <c r="J254" s="26">
        <f t="shared" si="3"/>
        <v>92.38223882137868</v>
      </c>
      <c r="K254" s="26">
        <v>0</v>
      </c>
      <c r="L254" s="26">
        <v>0</v>
      </c>
      <c r="M254" s="26">
        <v>0</v>
      </c>
      <c r="N254" s="27">
        <v>229206.04</v>
      </c>
    </row>
    <row r="255" spans="1:14" ht="15" customHeight="1" thickBot="1">
      <c r="A255" s="25" t="s">
        <v>1374</v>
      </c>
      <c r="B255" s="6"/>
      <c r="C255" s="6"/>
      <c r="D255" s="26">
        <v>1556891.3</v>
      </c>
      <c r="E255" s="26">
        <v>406709.61</v>
      </c>
      <c r="F255" s="26">
        <v>424859.6</v>
      </c>
      <c r="G255" s="26">
        <v>565787.7</v>
      </c>
      <c r="H255" s="26">
        <v>565787.74</v>
      </c>
      <c r="I255" s="26">
        <v>554553.69</v>
      </c>
      <c r="J255" s="26">
        <f t="shared" si="3"/>
        <v>98.01444782203642</v>
      </c>
      <c r="K255" s="26">
        <v>7881.14</v>
      </c>
      <c r="L255" s="26">
        <v>7388.35</v>
      </c>
      <c r="M255" s="26">
        <v>0</v>
      </c>
      <c r="N255" s="27">
        <v>576512.85</v>
      </c>
    </row>
    <row r="256" spans="1:14" ht="16.5" thickBot="1">
      <c r="A256" s="1"/>
      <c r="B256" s="1"/>
      <c r="C256" s="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21" customHeight="1" thickBot="1">
      <c r="A257" s="25" t="s">
        <v>1375</v>
      </c>
      <c r="B257" s="6"/>
      <c r="C257" s="6"/>
      <c r="D257" s="26">
        <v>2031204.85</v>
      </c>
      <c r="E257" s="26">
        <v>542360.42</v>
      </c>
      <c r="F257" s="26">
        <v>515386.6</v>
      </c>
      <c r="G257" s="26">
        <v>675244.4</v>
      </c>
      <c r="H257" s="26">
        <v>565787.74</v>
      </c>
      <c r="I257" s="26">
        <v>655672.23</v>
      </c>
      <c r="J257" s="26">
        <f>IF(G257=0,"***",100*I257/G257)</f>
        <v>97.10146874228057</v>
      </c>
      <c r="K257" s="26">
        <v>7881.14</v>
      </c>
      <c r="L257" s="26">
        <v>7388.35</v>
      </c>
      <c r="M257" s="26">
        <v>0</v>
      </c>
      <c r="N257" s="27">
        <v>805718.89</v>
      </c>
    </row>
    <row r="258" spans="1:14" ht="15" customHeight="1" thickBot="1">
      <c r="A258" s="25" t="s">
        <v>736</v>
      </c>
      <c r="B258" s="68"/>
      <c r="C258" s="68"/>
      <c r="D258" s="69"/>
      <c r="E258" s="69"/>
      <c r="F258" s="70">
        <v>27500</v>
      </c>
      <c r="G258" s="3"/>
      <c r="H258" s="3"/>
      <c r="I258" s="3"/>
      <c r="J258" s="3"/>
      <c r="K258" s="3"/>
      <c r="L258" s="3"/>
      <c r="M258" s="3"/>
      <c r="N258" s="3"/>
    </row>
    <row r="259" spans="1:10" ht="21" customHeight="1" thickBot="1">
      <c r="A259" s="25" t="s">
        <v>1376</v>
      </c>
      <c r="B259" s="6"/>
      <c r="C259" s="6"/>
      <c r="D259" s="26"/>
      <c r="E259" s="26"/>
      <c r="F259" s="26">
        <f>SUM(F257:F258)</f>
        <v>542886.6</v>
      </c>
      <c r="G259" s="26"/>
      <c r="H259" s="26"/>
      <c r="I259" s="26">
        <v>666906.28</v>
      </c>
      <c r="J259" s="27">
        <f>100*(I259/G257)</f>
        <v>98.76517006286909</v>
      </c>
    </row>
  </sheetData>
  <mergeCells count="5">
    <mergeCell ref="M4:N4"/>
    <mergeCell ref="F6:G6"/>
    <mergeCell ref="D4:E4"/>
    <mergeCell ref="F4:J4"/>
    <mergeCell ref="K4:L4"/>
  </mergeCells>
  <printOptions/>
  <pageMargins left="0.2" right="0" top="0.63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A1" sqref="A1"/>
    </sheetView>
  </sheetViews>
  <sheetFormatPr defaultColWidth="9.00390625" defaultRowHeight="12.75"/>
  <cols>
    <col min="1" max="1" width="16.125" style="0" customWidth="1"/>
    <col min="2" max="2" width="6.375" style="71" customWidth="1"/>
    <col min="3" max="3" width="24.125" style="0" customWidth="1"/>
    <col min="4" max="4" width="9.75390625" style="0" customWidth="1"/>
    <col min="9" max="9" width="10.125" style="0" bestFit="1" customWidth="1"/>
    <col min="10" max="10" width="7.875" style="0" customWidth="1"/>
    <col min="11" max="11" width="7.75390625" style="0" customWidth="1"/>
    <col min="12" max="12" width="8.25390625" style="0" customWidth="1"/>
    <col min="13" max="13" width="7.75390625" style="0" customWidth="1"/>
    <col min="14" max="14" width="9.875" style="0" customWidth="1"/>
  </cols>
  <sheetData>
    <row r="1" spans="1:14" ht="15.75">
      <c r="A1" s="1"/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>
      <c r="A2" s="1"/>
      <c r="B2" s="2"/>
      <c r="C2" s="1" t="s">
        <v>1214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thickBot="1">
      <c r="A3" s="1"/>
      <c r="B3" s="2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8.75" thickBot="1">
      <c r="A4" s="32" t="s">
        <v>737</v>
      </c>
      <c r="B4" s="5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ht="13.5" thickBot="1">
      <c r="A5" s="9"/>
      <c r="B5" s="10"/>
      <c r="C5" s="11" t="s">
        <v>1216</v>
      </c>
      <c r="D5" s="79" t="s">
        <v>1217</v>
      </c>
      <c r="E5" s="80"/>
      <c r="F5" s="79" t="s">
        <v>1218</v>
      </c>
      <c r="G5" s="83"/>
      <c r="H5" s="83"/>
      <c r="I5" s="83"/>
      <c r="J5" s="80"/>
      <c r="K5" s="79" t="s">
        <v>1219</v>
      </c>
      <c r="L5" s="80"/>
      <c r="M5" s="79" t="s">
        <v>1217</v>
      </c>
      <c r="N5" s="80"/>
    </row>
    <row r="6" spans="1:14" ht="13.5" thickBot="1">
      <c r="A6" s="12" t="s">
        <v>1220</v>
      </c>
      <c r="B6" s="12" t="s">
        <v>1221</v>
      </c>
      <c r="C6" s="12" t="s">
        <v>1222</v>
      </c>
      <c r="D6" s="13" t="s">
        <v>1223</v>
      </c>
      <c r="E6" s="13" t="s">
        <v>1224</v>
      </c>
      <c r="F6" s="14" t="s">
        <v>1225</v>
      </c>
      <c r="G6" s="14" t="s">
        <v>1226</v>
      </c>
      <c r="H6" s="13" t="s">
        <v>1227</v>
      </c>
      <c r="I6" s="13" t="s">
        <v>1228</v>
      </c>
      <c r="J6" s="13" t="s">
        <v>1229</v>
      </c>
      <c r="K6" s="13" t="s">
        <v>1230</v>
      </c>
      <c r="L6" s="13" t="s">
        <v>1231</v>
      </c>
      <c r="M6" s="13" t="s">
        <v>1232</v>
      </c>
      <c r="N6" s="15" t="s">
        <v>1233</v>
      </c>
    </row>
    <row r="7" spans="1:14" ht="12.75">
      <c r="A7" s="12"/>
      <c r="B7" s="12" t="s">
        <v>1234</v>
      </c>
      <c r="C7" s="12"/>
      <c r="D7" s="13" t="s">
        <v>1234</v>
      </c>
      <c r="E7" s="13" t="s">
        <v>1235</v>
      </c>
      <c r="F7" s="81" t="s">
        <v>1236</v>
      </c>
      <c r="G7" s="82"/>
      <c r="H7" s="13" t="s">
        <v>1237</v>
      </c>
      <c r="I7" s="13" t="s">
        <v>1238</v>
      </c>
      <c r="J7" s="13" t="s">
        <v>1239</v>
      </c>
      <c r="K7" s="13"/>
      <c r="L7" s="13"/>
      <c r="M7" s="13" t="s">
        <v>1240</v>
      </c>
      <c r="N7" s="15" t="s">
        <v>1241</v>
      </c>
    </row>
    <row r="8" spans="1:14" ht="13.5" thickBot="1">
      <c r="A8" s="16"/>
      <c r="B8" s="16"/>
      <c r="C8" s="16"/>
      <c r="D8" s="14" t="s">
        <v>1242</v>
      </c>
      <c r="E8" s="14"/>
      <c r="F8" s="14"/>
      <c r="G8" s="17"/>
      <c r="H8" s="14" t="s">
        <v>1243</v>
      </c>
      <c r="I8" s="14" t="s">
        <v>1243</v>
      </c>
      <c r="J8" s="14"/>
      <c r="K8" s="14" t="s">
        <v>1236</v>
      </c>
      <c r="L8" s="14" t="s">
        <v>1243</v>
      </c>
      <c r="M8" s="14" t="s">
        <v>1244</v>
      </c>
      <c r="N8" s="18" t="s">
        <v>1242</v>
      </c>
    </row>
    <row r="9" spans="1:14" ht="12.75">
      <c r="A9" s="19" t="s">
        <v>1245</v>
      </c>
      <c r="B9" s="20" t="s">
        <v>738</v>
      </c>
      <c r="C9" s="21" t="s">
        <v>739</v>
      </c>
      <c r="D9" s="22">
        <v>178742</v>
      </c>
      <c r="E9" s="22">
        <v>62644.37</v>
      </c>
      <c r="F9" s="22">
        <v>21070</v>
      </c>
      <c r="G9" s="22">
        <v>2500</v>
      </c>
      <c r="H9" s="22"/>
      <c r="I9" s="22">
        <v>1979.11</v>
      </c>
      <c r="J9" s="23">
        <v>79.1644</v>
      </c>
      <c r="K9" s="22"/>
      <c r="L9" s="22"/>
      <c r="M9" s="22">
        <v>0</v>
      </c>
      <c r="N9" s="24">
        <v>113597.63</v>
      </c>
    </row>
    <row r="10" spans="1:14" ht="12.75">
      <c r="A10" s="19" t="s">
        <v>1245</v>
      </c>
      <c r="B10" s="20" t="s">
        <v>740</v>
      </c>
      <c r="C10" s="21" t="s">
        <v>741</v>
      </c>
      <c r="D10" s="22">
        <v>9309</v>
      </c>
      <c r="E10" s="22">
        <v>4308.99</v>
      </c>
      <c r="F10" s="22">
        <v>0</v>
      </c>
      <c r="G10" s="22">
        <v>0</v>
      </c>
      <c r="H10" s="22"/>
      <c r="I10" s="22">
        <v>0</v>
      </c>
      <c r="J10" s="23" t="s">
        <v>1377</v>
      </c>
      <c r="K10" s="22"/>
      <c r="L10" s="22"/>
      <c r="M10" s="22">
        <v>-2581.42</v>
      </c>
      <c r="N10" s="24">
        <v>7581.44</v>
      </c>
    </row>
    <row r="11" spans="1:14" ht="12.75">
      <c r="A11" s="19" t="s">
        <v>1245</v>
      </c>
      <c r="B11" s="20" t="s">
        <v>742</v>
      </c>
      <c r="C11" s="21" t="s">
        <v>743</v>
      </c>
      <c r="D11" s="22">
        <v>37307.44</v>
      </c>
      <c r="E11" s="22">
        <v>37306.44</v>
      </c>
      <c r="F11" s="22">
        <v>0</v>
      </c>
      <c r="G11" s="22">
        <v>1</v>
      </c>
      <c r="H11" s="22"/>
      <c r="I11" s="22">
        <v>0.45</v>
      </c>
      <c r="J11" s="23">
        <v>45</v>
      </c>
      <c r="K11" s="22"/>
      <c r="L11" s="22"/>
      <c r="M11" s="22">
        <v>0</v>
      </c>
      <c r="N11" s="24">
        <v>0</v>
      </c>
    </row>
    <row r="12" spans="1:14" ht="12.75">
      <c r="A12" s="19" t="s">
        <v>1245</v>
      </c>
      <c r="B12" s="20" t="s">
        <v>744</v>
      </c>
      <c r="C12" s="21" t="s">
        <v>745</v>
      </c>
      <c r="D12" s="22">
        <v>37000</v>
      </c>
      <c r="E12" s="22">
        <v>1230.46</v>
      </c>
      <c r="F12" s="22">
        <v>13262</v>
      </c>
      <c r="G12" s="22">
        <v>23417</v>
      </c>
      <c r="H12" s="22"/>
      <c r="I12" s="22">
        <v>23416.74</v>
      </c>
      <c r="J12" s="23">
        <v>99.99888969552035</v>
      </c>
      <c r="K12" s="22"/>
      <c r="L12" s="22"/>
      <c r="M12" s="22">
        <v>0</v>
      </c>
      <c r="N12" s="24">
        <v>12352.54</v>
      </c>
    </row>
    <row r="13" spans="1:14" ht="12.75">
      <c r="A13" s="19" t="s">
        <v>1245</v>
      </c>
      <c r="B13" s="20" t="s">
        <v>746</v>
      </c>
      <c r="C13" s="21" t="s">
        <v>747</v>
      </c>
      <c r="D13" s="22">
        <v>2099</v>
      </c>
      <c r="E13" s="22">
        <v>0</v>
      </c>
      <c r="F13" s="22">
        <v>2100</v>
      </c>
      <c r="G13" s="22">
        <v>99</v>
      </c>
      <c r="H13" s="22"/>
      <c r="I13" s="22">
        <v>0</v>
      </c>
      <c r="J13" s="23">
        <v>0</v>
      </c>
      <c r="K13" s="22"/>
      <c r="L13" s="22"/>
      <c r="M13" s="22">
        <v>0</v>
      </c>
      <c r="N13" s="24">
        <v>2000</v>
      </c>
    </row>
    <row r="14" spans="1:14" ht="12.75">
      <c r="A14" s="19" t="s">
        <v>1245</v>
      </c>
      <c r="B14" s="20" t="s">
        <v>748</v>
      </c>
      <c r="C14" s="21" t="s">
        <v>749</v>
      </c>
      <c r="D14" s="22">
        <v>222005</v>
      </c>
      <c r="E14" s="22">
        <v>107310.87</v>
      </c>
      <c r="F14" s="22">
        <v>30000</v>
      </c>
      <c r="G14" s="22">
        <v>80000</v>
      </c>
      <c r="H14" s="22"/>
      <c r="I14" s="22">
        <v>79756.08</v>
      </c>
      <c r="J14" s="23">
        <v>99.6951</v>
      </c>
      <c r="K14" s="22"/>
      <c r="L14" s="22"/>
      <c r="M14" s="22">
        <v>0</v>
      </c>
      <c r="N14" s="24">
        <v>34694.13</v>
      </c>
    </row>
    <row r="15" spans="1:14" ht="12.75">
      <c r="A15" s="19" t="s">
        <v>1245</v>
      </c>
      <c r="B15" s="20" t="s">
        <v>750</v>
      </c>
      <c r="C15" s="21" t="s">
        <v>751</v>
      </c>
      <c r="D15" s="22">
        <v>321300</v>
      </c>
      <c r="E15" s="22">
        <v>1502.18</v>
      </c>
      <c r="F15" s="22">
        <v>24997</v>
      </c>
      <c r="G15" s="22">
        <v>4502</v>
      </c>
      <c r="H15" s="22"/>
      <c r="I15" s="22">
        <v>3374.56</v>
      </c>
      <c r="J15" s="23">
        <v>74.95690804087073</v>
      </c>
      <c r="K15" s="22"/>
      <c r="L15" s="22"/>
      <c r="M15" s="22">
        <v>713.6</v>
      </c>
      <c r="N15" s="24">
        <v>314582.22</v>
      </c>
    </row>
    <row r="16" spans="1:14" ht="12.75">
      <c r="A16" s="19" t="s">
        <v>1245</v>
      </c>
      <c r="B16" s="20" t="s">
        <v>752</v>
      </c>
      <c r="C16" s="21" t="s">
        <v>753</v>
      </c>
      <c r="D16" s="22">
        <v>640000</v>
      </c>
      <c r="E16" s="22">
        <v>2142</v>
      </c>
      <c r="F16" s="22">
        <v>103858</v>
      </c>
      <c r="G16" s="22">
        <v>5878</v>
      </c>
      <c r="H16" s="22"/>
      <c r="I16" s="22">
        <v>4414.44</v>
      </c>
      <c r="J16" s="23">
        <v>75.1010547805376</v>
      </c>
      <c r="K16" s="22"/>
      <c r="L16" s="22"/>
      <c r="M16" s="22">
        <v>0</v>
      </c>
      <c r="N16" s="24">
        <v>631980</v>
      </c>
    </row>
    <row r="17" spans="1:14" ht="12.75">
      <c r="A17" s="19" t="s">
        <v>1245</v>
      </c>
      <c r="B17" s="20" t="s">
        <v>754</v>
      </c>
      <c r="C17" s="21" t="s">
        <v>755</v>
      </c>
      <c r="D17" s="22">
        <v>80000</v>
      </c>
      <c r="E17" s="22">
        <v>408.96</v>
      </c>
      <c r="F17" s="22">
        <v>24591</v>
      </c>
      <c r="G17" s="22">
        <v>24591</v>
      </c>
      <c r="H17" s="22"/>
      <c r="I17" s="22">
        <v>22471.84</v>
      </c>
      <c r="J17" s="23">
        <v>91.38237566589403</v>
      </c>
      <c r="K17" s="22"/>
      <c r="L17" s="22"/>
      <c r="M17" s="22">
        <v>863.52</v>
      </c>
      <c r="N17" s="24">
        <v>54136.52</v>
      </c>
    </row>
    <row r="18" spans="1:14" ht="12.75">
      <c r="A18" s="19" t="s">
        <v>1245</v>
      </c>
      <c r="B18" s="20" t="s">
        <v>756</v>
      </c>
      <c r="C18" s="21" t="s">
        <v>757</v>
      </c>
      <c r="D18" s="22">
        <v>180500</v>
      </c>
      <c r="E18" s="22">
        <v>0</v>
      </c>
      <c r="F18" s="22">
        <v>3000</v>
      </c>
      <c r="G18" s="22">
        <v>2100</v>
      </c>
      <c r="H18" s="22"/>
      <c r="I18" s="22">
        <v>2090.74</v>
      </c>
      <c r="J18" s="23">
        <v>99.5590476190476</v>
      </c>
      <c r="K18" s="22"/>
      <c r="L18" s="22"/>
      <c r="M18" s="22">
        <v>0</v>
      </c>
      <c r="N18" s="24">
        <v>178400</v>
      </c>
    </row>
    <row r="19" spans="1:14" ht="12.75">
      <c r="A19" s="19" t="s">
        <v>1245</v>
      </c>
      <c r="B19" s="20" t="s">
        <v>758</v>
      </c>
      <c r="C19" s="21" t="s">
        <v>759</v>
      </c>
      <c r="D19" s="22">
        <v>150000</v>
      </c>
      <c r="E19" s="22">
        <v>0</v>
      </c>
      <c r="F19" s="22">
        <v>0</v>
      </c>
      <c r="G19" s="22">
        <v>800</v>
      </c>
      <c r="H19" s="22"/>
      <c r="I19" s="22">
        <v>725.9</v>
      </c>
      <c r="J19" s="23">
        <v>90.7375</v>
      </c>
      <c r="K19" s="22"/>
      <c r="L19" s="22"/>
      <c r="M19" s="22">
        <v>1997.84</v>
      </c>
      <c r="N19" s="24">
        <v>147202.17</v>
      </c>
    </row>
    <row r="20" spans="1:14" ht="12.75">
      <c r="A20" s="19" t="s">
        <v>760</v>
      </c>
      <c r="B20" s="20" t="s">
        <v>761</v>
      </c>
      <c r="C20" s="21" t="s">
        <v>762</v>
      </c>
      <c r="D20" s="22">
        <v>2549.1</v>
      </c>
      <c r="E20" s="22">
        <v>0</v>
      </c>
      <c r="F20" s="22">
        <v>0</v>
      </c>
      <c r="G20" s="22">
        <v>2549.1</v>
      </c>
      <c r="H20" s="22"/>
      <c r="I20" s="22">
        <v>936.6</v>
      </c>
      <c r="J20" s="23">
        <v>36.74237966341062</v>
      </c>
      <c r="K20" s="22"/>
      <c r="L20" s="22"/>
      <c r="M20" s="22">
        <v>0</v>
      </c>
      <c r="N20" s="24">
        <v>0</v>
      </c>
    </row>
    <row r="21" spans="1:14" ht="12.75">
      <c r="A21" s="19" t="s">
        <v>760</v>
      </c>
      <c r="B21" s="20" t="s">
        <v>763</v>
      </c>
      <c r="C21" s="21" t="s">
        <v>764</v>
      </c>
      <c r="D21" s="22">
        <v>390</v>
      </c>
      <c r="E21" s="22">
        <v>0</v>
      </c>
      <c r="F21" s="22">
        <v>0</v>
      </c>
      <c r="G21" s="22">
        <v>390</v>
      </c>
      <c r="H21" s="22"/>
      <c r="I21" s="22">
        <v>0</v>
      </c>
      <c r="J21" s="23">
        <v>0</v>
      </c>
      <c r="K21" s="22"/>
      <c r="L21" s="22"/>
      <c r="M21" s="22">
        <v>0</v>
      </c>
      <c r="N21" s="24">
        <v>0</v>
      </c>
    </row>
    <row r="22" spans="1:14" ht="12.75">
      <c r="A22" s="19" t="s">
        <v>760</v>
      </c>
      <c r="B22" s="20" t="s">
        <v>765</v>
      </c>
      <c r="C22" s="21" t="s">
        <v>766</v>
      </c>
      <c r="D22" s="22">
        <v>4621</v>
      </c>
      <c r="E22" s="22">
        <v>0</v>
      </c>
      <c r="F22" s="22">
        <v>0</v>
      </c>
      <c r="G22" s="22">
        <v>4621</v>
      </c>
      <c r="H22" s="22"/>
      <c r="I22" s="22">
        <v>0</v>
      </c>
      <c r="J22" s="23">
        <v>0</v>
      </c>
      <c r="K22" s="22"/>
      <c r="L22" s="22"/>
      <c r="M22" s="22">
        <v>0</v>
      </c>
      <c r="N22" s="24">
        <v>0</v>
      </c>
    </row>
    <row r="23" spans="1:14" ht="12.75">
      <c r="A23" s="19" t="s">
        <v>760</v>
      </c>
      <c r="B23" s="20" t="s">
        <v>767</v>
      </c>
      <c r="C23" s="21" t="s">
        <v>768</v>
      </c>
      <c r="D23" s="22">
        <v>1000</v>
      </c>
      <c r="E23" s="22">
        <v>0</v>
      </c>
      <c r="F23" s="22">
        <v>0</v>
      </c>
      <c r="G23" s="22">
        <v>1000</v>
      </c>
      <c r="H23" s="22"/>
      <c r="I23" s="22">
        <v>1000</v>
      </c>
      <c r="J23" s="23">
        <v>100</v>
      </c>
      <c r="K23" s="22"/>
      <c r="L23" s="22"/>
      <c r="M23" s="22">
        <v>0</v>
      </c>
      <c r="N23" s="24">
        <v>0</v>
      </c>
    </row>
    <row r="24" spans="1:14" ht="12.75">
      <c r="A24" s="19" t="s">
        <v>760</v>
      </c>
      <c r="B24" s="20" t="s">
        <v>769</v>
      </c>
      <c r="C24" s="21" t="s">
        <v>770</v>
      </c>
      <c r="D24" s="22">
        <v>2500</v>
      </c>
      <c r="E24" s="22">
        <v>0</v>
      </c>
      <c r="F24" s="22">
        <v>0</v>
      </c>
      <c r="G24" s="22">
        <v>2500</v>
      </c>
      <c r="H24" s="22"/>
      <c r="I24" s="22">
        <v>2500</v>
      </c>
      <c r="J24" s="23">
        <v>100</v>
      </c>
      <c r="K24" s="22"/>
      <c r="L24" s="22"/>
      <c r="M24" s="22">
        <v>0</v>
      </c>
      <c r="N24" s="24">
        <v>0</v>
      </c>
    </row>
    <row r="25" spans="1:14" ht="12.75">
      <c r="A25" s="19" t="s">
        <v>1598</v>
      </c>
      <c r="B25" s="20" t="s">
        <v>771</v>
      </c>
      <c r="C25" s="21" t="s">
        <v>772</v>
      </c>
      <c r="D25" s="22">
        <v>74000</v>
      </c>
      <c r="E25" s="22">
        <v>0</v>
      </c>
      <c r="F25" s="22">
        <v>12000</v>
      </c>
      <c r="G25" s="22">
        <v>5000</v>
      </c>
      <c r="H25" s="22"/>
      <c r="I25" s="22">
        <v>0</v>
      </c>
      <c r="J25" s="23">
        <v>0</v>
      </c>
      <c r="K25" s="22"/>
      <c r="L25" s="22"/>
      <c r="M25" s="22">
        <v>0</v>
      </c>
      <c r="N25" s="24">
        <v>69000</v>
      </c>
    </row>
    <row r="26" spans="1:14" ht="12.75">
      <c r="A26" s="19" t="s">
        <v>1360</v>
      </c>
      <c r="B26" s="20" t="s">
        <v>773</v>
      </c>
      <c r="C26" s="21" t="s">
        <v>774</v>
      </c>
      <c r="D26" s="22">
        <v>8507.96</v>
      </c>
      <c r="E26" s="22">
        <v>0</v>
      </c>
      <c r="F26" s="22">
        <v>0</v>
      </c>
      <c r="G26" s="22">
        <v>8507.9</v>
      </c>
      <c r="H26" s="22"/>
      <c r="I26" s="22">
        <v>0</v>
      </c>
      <c r="J26" s="23">
        <v>0</v>
      </c>
      <c r="K26" s="22"/>
      <c r="L26" s="22"/>
      <c r="M26" s="22">
        <v>0</v>
      </c>
      <c r="N26" s="24">
        <v>0.06</v>
      </c>
    </row>
    <row r="27" spans="1:14" ht="12.75">
      <c r="A27" s="19" t="s">
        <v>775</v>
      </c>
      <c r="B27" s="20" t="s">
        <v>776</v>
      </c>
      <c r="C27" s="21" t="s">
        <v>777</v>
      </c>
      <c r="D27" s="22">
        <v>2704</v>
      </c>
      <c r="E27" s="22">
        <v>1352</v>
      </c>
      <c r="F27" s="22">
        <v>0</v>
      </c>
      <c r="G27" s="22">
        <v>0</v>
      </c>
      <c r="H27" s="22">
        <v>0</v>
      </c>
      <c r="I27" s="22">
        <v>0</v>
      </c>
      <c r="J27" s="23" t="s">
        <v>1377</v>
      </c>
      <c r="K27" s="22">
        <v>0</v>
      </c>
      <c r="L27" s="22">
        <v>0</v>
      </c>
      <c r="M27" s="22">
        <v>0</v>
      </c>
      <c r="N27" s="24">
        <v>1352</v>
      </c>
    </row>
    <row r="28" spans="1:14" ht="12.75">
      <c r="A28" s="19" t="s">
        <v>778</v>
      </c>
      <c r="B28" s="20" t="s">
        <v>779</v>
      </c>
      <c r="C28" s="21" t="s">
        <v>780</v>
      </c>
      <c r="D28" s="22">
        <v>13957.2</v>
      </c>
      <c r="E28" s="22">
        <v>12020.9</v>
      </c>
      <c r="F28" s="22">
        <v>0</v>
      </c>
      <c r="G28" s="22">
        <v>1868</v>
      </c>
      <c r="H28" s="22">
        <v>1868</v>
      </c>
      <c r="I28" s="22">
        <v>1868</v>
      </c>
      <c r="J28" s="23">
        <v>100</v>
      </c>
      <c r="K28" s="22">
        <v>68.3</v>
      </c>
      <c r="L28" s="22">
        <v>68.32</v>
      </c>
      <c r="M28" s="22">
        <v>0</v>
      </c>
      <c r="N28" s="24">
        <v>0</v>
      </c>
    </row>
    <row r="29" spans="1:14" ht="12.75">
      <c r="A29" s="19" t="s">
        <v>778</v>
      </c>
      <c r="B29" s="20" t="s">
        <v>781</v>
      </c>
      <c r="C29" s="21" t="s">
        <v>782</v>
      </c>
      <c r="D29" s="22">
        <v>3100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3" t="s">
        <v>1377</v>
      </c>
      <c r="K29" s="22">
        <v>0</v>
      </c>
      <c r="L29" s="22">
        <v>0</v>
      </c>
      <c r="M29" s="22">
        <v>0</v>
      </c>
      <c r="N29" s="24">
        <v>3100</v>
      </c>
    </row>
    <row r="30" spans="1:14" ht="12.75">
      <c r="A30" s="19" t="s">
        <v>783</v>
      </c>
      <c r="B30" s="20" t="s">
        <v>784</v>
      </c>
      <c r="C30" s="21" t="s">
        <v>785</v>
      </c>
      <c r="D30" s="22">
        <v>293.4</v>
      </c>
      <c r="E30" s="22">
        <v>0</v>
      </c>
      <c r="F30" s="22">
        <v>0</v>
      </c>
      <c r="G30" s="22">
        <v>293.4</v>
      </c>
      <c r="H30" s="22">
        <v>293.4</v>
      </c>
      <c r="I30" s="22">
        <v>166.4</v>
      </c>
      <c r="J30" s="23">
        <v>56.7143830947512</v>
      </c>
      <c r="K30" s="22">
        <v>0</v>
      </c>
      <c r="L30" s="22">
        <v>0</v>
      </c>
      <c r="M30" s="22">
        <v>0</v>
      </c>
      <c r="N30" s="24">
        <v>0</v>
      </c>
    </row>
    <row r="31" spans="1:14" ht="12.75">
      <c r="A31" s="19" t="s">
        <v>783</v>
      </c>
      <c r="B31" s="20" t="s">
        <v>786</v>
      </c>
      <c r="C31" s="21" t="s">
        <v>787</v>
      </c>
      <c r="D31" s="22">
        <v>8762</v>
      </c>
      <c r="E31" s="22">
        <v>0</v>
      </c>
      <c r="F31" s="22">
        <v>3862</v>
      </c>
      <c r="G31" s="22">
        <v>5036</v>
      </c>
      <c r="H31" s="22">
        <v>2763.55</v>
      </c>
      <c r="I31" s="22">
        <v>2093.89</v>
      </c>
      <c r="J31" s="23">
        <v>41.57843526608419</v>
      </c>
      <c r="K31" s="22">
        <v>0</v>
      </c>
      <c r="L31" s="22">
        <v>0</v>
      </c>
      <c r="M31" s="22">
        <v>0</v>
      </c>
      <c r="N31" s="24">
        <v>3726</v>
      </c>
    </row>
    <row r="32" spans="1:14" ht="12.75">
      <c r="A32" s="19" t="s">
        <v>788</v>
      </c>
      <c r="B32" s="20" t="s">
        <v>789</v>
      </c>
      <c r="C32" s="21" t="s">
        <v>790</v>
      </c>
      <c r="D32" s="22">
        <v>35000</v>
      </c>
      <c r="E32" s="22">
        <v>6986.33</v>
      </c>
      <c r="F32" s="22">
        <v>0</v>
      </c>
      <c r="G32" s="22">
        <v>0</v>
      </c>
      <c r="H32" s="22">
        <v>0</v>
      </c>
      <c r="I32" s="22">
        <v>0</v>
      </c>
      <c r="J32" s="23" t="s">
        <v>1377</v>
      </c>
      <c r="K32" s="22">
        <v>0</v>
      </c>
      <c r="L32" s="22">
        <v>0</v>
      </c>
      <c r="M32" s="22">
        <v>0</v>
      </c>
      <c r="N32" s="24">
        <v>28013.67</v>
      </c>
    </row>
    <row r="33" spans="1:14" ht="12.75">
      <c r="A33" s="19" t="s">
        <v>788</v>
      </c>
      <c r="B33" s="20" t="s">
        <v>791</v>
      </c>
      <c r="C33" s="21" t="s">
        <v>792</v>
      </c>
      <c r="D33" s="22">
        <v>15000</v>
      </c>
      <c r="E33" s="22">
        <v>3500</v>
      </c>
      <c r="F33" s="22">
        <v>5000</v>
      </c>
      <c r="G33" s="22">
        <v>5000</v>
      </c>
      <c r="H33" s="22">
        <v>5000</v>
      </c>
      <c r="I33" s="22">
        <v>5000</v>
      </c>
      <c r="J33" s="23">
        <v>100</v>
      </c>
      <c r="K33" s="22">
        <v>0</v>
      </c>
      <c r="L33" s="22">
        <v>0</v>
      </c>
      <c r="M33" s="22">
        <v>0</v>
      </c>
      <c r="N33" s="24">
        <v>6500</v>
      </c>
    </row>
    <row r="34" spans="1:14" ht="12.75">
      <c r="A34" s="19" t="s">
        <v>788</v>
      </c>
      <c r="B34" s="20" t="s">
        <v>793</v>
      </c>
      <c r="C34" s="21" t="s">
        <v>794</v>
      </c>
      <c r="D34" s="22">
        <v>31000</v>
      </c>
      <c r="E34" s="22">
        <v>0</v>
      </c>
      <c r="F34" s="22">
        <v>2500</v>
      </c>
      <c r="G34" s="22">
        <v>3200</v>
      </c>
      <c r="H34" s="22">
        <v>3200</v>
      </c>
      <c r="I34" s="22">
        <v>3200</v>
      </c>
      <c r="J34" s="23">
        <v>100</v>
      </c>
      <c r="K34" s="22">
        <v>0</v>
      </c>
      <c r="L34" s="22">
        <v>0</v>
      </c>
      <c r="M34" s="22">
        <v>0</v>
      </c>
      <c r="N34" s="24">
        <v>27800</v>
      </c>
    </row>
    <row r="35" spans="1:14" ht="12.75">
      <c r="A35" s="19" t="s">
        <v>795</v>
      </c>
      <c r="B35" s="20" t="s">
        <v>796</v>
      </c>
      <c r="C35" s="21" t="s">
        <v>797</v>
      </c>
      <c r="D35" s="22">
        <v>1429</v>
      </c>
      <c r="E35" s="22">
        <v>79</v>
      </c>
      <c r="F35" s="22">
        <v>0</v>
      </c>
      <c r="G35" s="22">
        <v>0</v>
      </c>
      <c r="H35" s="22">
        <v>0</v>
      </c>
      <c r="I35" s="22">
        <v>0</v>
      </c>
      <c r="J35" s="23" t="s">
        <v>1377</v>
      </c>
      <c r="K35" s="22">
        <v>0</v>
      </c>
      <c r="L35" s="22">
        <v>0</v>
      </c>
      <c r="M35" s="22">
        <v>0</v>
      </c>
      <c r="N35" s="24">
        <v>1350</v>
      </c>
    </row>
    <row r="36" spans="1:14" ht="12.75">
      <c r="A36" s="19" t="s">
        <v>795</v>
      </c>
      <c r="B36" s="20" t="s">
        <v>798</v>
      </c>
      <c r="C36" s="21" t="s">
        <v>799</v>
      </c>
      <c r="D36" s="22">
        <v>114120</v>
      </c>
      <c r="E36" s="22">
        <v>1485.38</v>
      </c>
      <c r="F36" s="22">
        <v>21586</v>
      </c>
      <c r="G36" s="22">
        <v>1446</v>
      </c>
      <c r="H36" s="22">
        <v>1446</v>
      </c>
      <c r="I36" s="22">
        <v>1538.77</v>
      </c>
      <c r="J36" s="23">
        <v>106.41562932226833</v>
      </c>
      <c r="K36" s="22">
        <v>0</v>
      </c>
      <c r="L36" s="22">
        <v>0</v>
      </c>
      <c r="M36" s="22">
        <v>0</v>
      </c>
      <c r="N36" s="24">
        <v>111188.62</v>
      </c>
    </row>
    <row r="37" spans="1:14" ht="12.75">
      <c r="A37" s="19" t="s">
        <v>800</v>
      </c>
      <c r="B37" s="20" t="s">
        <v>801</v>
      </c>
      <c r="C37" s="21" t="s">
        <v>802</v>
      </c>
      <c r="D37" s="22">
        <v>33477</v>
      </c>
      <c r="E37" s="22">
        <v>378.71</v>
      </c>
      <c r="F37" s="22">
        <v>790</v>
      </c>
      <c r="G37" s="22">
        <v>423</v>
      </c>
      <c r="H37" s="22">
        <v>423</v>
      </c>
      <c r="I37" s="22">
        <v>422.4</v>
      </c>
      <c r="J37" s="23">
        <v>99.8581560283688</v>
      </c>
      <c r="K37" s="22">
        <v>0</v>
      </c>
      <c r="L37" s="22">
        <v>0</v>
      </c>
      <c r="M37" s="22">
        <v>0</v>
      </c>
      <c r="N37" s="24">
        <v>32675.29</v>
      </c>
    </row>
    <row r="38" spans="1:14" ht="12.75">
      <c r="A38" s="19" t="s">
        <v>800</v>
      </c>
      <c r="B38" s="20" t="s">
        <v>803</v>
      </c>
      <c r="C38" s="21" t="s">
        <v>804</v>
      </c>
      <c r="D38" s="22">
        <v>4610</v>
      </c>
      <c r="E38" s="22">
        <v>1919.91</v>
      </c>
      <c r="F38" s="22">
        <v>0</v>
      </c>
      <c r="G38" s="22">
        <v>0</v>
      </c>
      <c r="H38" s="22">
        <v>0</v>
      </c>
      <c r="I38" s="22">
        <v>0</v>
      </c>
      <c r="J38" s="23" t="s">
        <v>1377</v>
      </c>
      <c r="K38" s="22">
        <v>2690</v>
      </c>
      <c r="L38" s="22">
        <v>2689.81</v>
      </c>
      <c r="M38" s="22">
        <v>0</v>
      </c>
      <c r="N38" s="24">
        <v>0.1</v>
      </c>
    </row>
    <row r="39" spans="1:14" ht="12.75">
      <c r="A39" s="19" t="s">
        <v>800</v>
      </c>
      <c r="B39" s="20" t="s">
        <v>805</v>
      </c>
      <c r="C39" s="21" t="s">
        <v>636</v>
      </c>
      <c r="D39" s="22">
        <v>7892</v>
      </c>
      <c r="E39" s="22">
        <v>291.97</v>
      </c>
      <c r="F39" s="22">
        <v>600</v>
      </c>
      <c r="G39" s="22">
        <v>600</v>
      </c>
      <c r="H39" s="22">
        <v>600</v>
      </c>
      <c r="I39" s="22">
        <v>600</v>
      </c>
      <c r="J39" s="23">
        <v>100</v>
      </c>
      <c r="K39" s="22">
        <v>7000</v>
      </c>
      <c r="L39" s="22">
        <v>4999.94</v>
      </c>
      <c r="M39" s="22">
        <v>0</v>
      </c>
      <c r="N39" s="24">
        <v>0.03</v>
      </c>
    </row>
    <row r="40" spans="1:14" ht="12.75">
      <c r="A40" s="19" t="s">
        <v>800</v>
      </c>
      <c r="B40" s="20" t="s">
        <v>806</v>
      </c>
      <c r="C40" s="21" t="s">
        <v>807</v>
      </c>
      <c r="D40" s="22">
        <v>12000</v>
      </c>
      <c r="E40" s="22">
        <v>0</v>
      </c>
      <c r="F40" s="22">
        <v>0</v>
      </c>
      <c r="G40" s="22">
        <v>169</v>
      </c>
      <c r="H40" s="22">
        <v>169</v>
      </c>
      <c r="I40" s="22">
        <v>19.49</v>
      </c>
      <c r="J40" s="23">
        <v>11.532544378698223</v>
      </c>
      <c r="K40" s="22">
        <v>0</v>
      </c>
      <c r="L40" s="22">
        <v>0</v>
      </c>
      <c r="M40" s="22">
        <v>0</v>
      </c>
      <c r="N40" s="24">
        <v>11831</v>
      </c>
    </row>
    <row r="41" spans="1:14" ht="12.75">
      <c r="A41" s="19" t="s">
        <v>808</v>
      </c>
      <c r="B41" s="20" t="s">
        <v>809</v>
      </c>
      <c r="C41" s="21" t="s">
        <v>810</v>
      </c>
      <c r="D41" s="22">
        <v>7388</v>
      </c>
      <c r="E41" s="22">
        <v>349.86</v>
      </c>
      <c r="F41" s="22">
        <v>0</v>
      </c>
      <c r="G41" s="22">
        <v>0</v>
      </c>
      <c r="H41" s="22">
        <v>0</v>
      </c>
      <c r="I41" s="22">
        <v>0</v>
      </c>
      <c r="J41" s="23" t="s">
        <v>1377</v>
      </c>
      <c r="K41" s="22">
        <v>0</v>
      </c>
      <c r="L41" s="22">
        <v>0</v>
      </c>
      <c r="M41" s="22">
        <v>0</v>
      </c>
      <c r="N41" s="24">
        <v>7038.14</v>
      </c>
    </row>
    <row r="42" spans="1:14" ht="12.75">
      <c r="A42" s="19" t="s">
        <v>811</v>
      </c>
      <c r="B42" s="20" t="s">
        <v>812</v>
      </c>
      <c r="C42" s="21" t="s">
        <v>785</v>
      </c>
      <c r="D42" s="22">
        <v>599</v>
      </c>
      <c r="E42" s="22">
        <v>0</v>
      </c>
      <c r="F42" s="22">
        <v>0</v>
      </c>
      <c r="G42" s="22">
        <v>599</v>
      </c>
      <c r="H42" s="22">
        <v>599</v>
      </c>
      <c r="I42" s="22">
        <v>485.12</v>
      </c>
      <c r="J42" s="23">
        <v>80.98831385642738</v>
      </c>
      <c r="K42" s="22">
        <v>0</v>
      </c>
      <c r="L42" s="22">
        <v>0</v>
      </c>
      <c r="M42" s="22">
        <v>0</v>
      </c>
      <c r="N42" s="24">
        <v>0</v>
      </c>
    </row>
    <row r="43" spans="1:14" ht="12.75">
      <c r="A43" s="19" t="s">
        <v>811</v>
      </c>
      <c r="B43" s="20" t="s">
        <v>813</v>
      </c>
      <c r="C43" s="21" t="s">
        <v>814</v>
      </c>
      <c r="D43" s="22">
        <v>2640</v>
      </c>
      <c r="E43" s="22">
        <v>1839.91</v>
      </c>
      <c r="F43" s="22">
        <v>0</v>
      </c>
      <c r="G43" s="22">
        <v>0</v>
      </c>
      <c r="H43" s="22">
        <v>0</v>
      </c>
      <c r="I43" s="22">
        <v>0</v>
      </c>
      <c r="J43" s="23" t="s">
        <v>1377</v>
      </c>
      <c r="K43" s="22">
        <v>800</v>
      </c>
      <c r="L43" s="22">
        <v>745.28</v>
      </c>
      <c r="M43" s="22">
        <v>0</v>
      </c>
      <c r="N43" s="24">
        <v>0.09</v>
      </c>
    </row>
    <row r="44" spans="1:14" ht="12.75">
      <c r="A44" s="19" t="s">
        <v>811</v>
      </c>
      <c r="B44" s="20" t="s">
        <v>815</v>
      </c>
      <c r="C44" s="21" t="s">
        <v>816</v>
      </c>
      <c r="D44" s="22">
        <v>1298</v>
      </c>
      <c r="E44" s="22">
        <v>804.76</v>
      </c>
      <c r="F44" s="22">
        <v>700</v>
      </c>
      <c r="G44" s="22">
        <v>152.1</v>
      </c>
      <c r="H44" s="22">
        <v>152.1</v>
      </c>
      <c r="I44" s="22">
        <v>493.14</v>
      </c>
      <c r="J44" s="23">
        <v>324.22090729783037</v>
      </c>
      <c r="K44" s="22">
        <v>6.2</v>
      </c>
      <c r="L44" s="22">
        <v>6.11</v>
      </c>
      <c r="M44" s="22">
        <v>0</v>
      </c>
      <c r="N44" s="24">
        <v>334.94</v>
      </c>
    </row>
    <row r="45" spans="1:14" ht="12.75">
      <c r="A45" s="19" t="s">
        <v>811</v>
      </c>
      <c r="B45" s="20" t="s">
        <v>817</v>
      </c>
      <c r="C45" s="21" t="s">
        <v>818</v>
      </c>
      <c r="D45" s="22">
        <v>500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3" t="s">
        <v>1377</v>
      </c>
      <c r="K45" s="22">
        <v>0</v>
      </c>
      <c r="L45" s="22">
        <v>0</v>
      </c>
      <c r="M45" s="22">
        <v>0</v>
      </c>
      <c r="N45" s="24">
        <v>500</v>
      </c>
    </row>
    <row r="46" spans="1:14" ht="12.75">
      <c r="A46" s="19" t="s">
        <v>811</v>
      </c>
      <c r="B46" s="20" t="s">
        <v>819</v>
      </c>
      <c r="C46" s="21" t="s">
        <v>820</v>
      </c>
      <c r="D46" s="22">
        <v>269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3" t="s">
        <v>1377</v>
      </c>
      <c r="K46" s="22">
        <v>0</v>
      </c>
      <c r="L46" s="22">
        <v>0</v>
      </c>
      <c r="M46" s="22">
        <v>0</v>
      </c>
      <c r="N46" s="24">
        <v>269</v>
      </c>
    </row>
    <row r="47" spans="1:14" ht="12.75">
      <c r="A47" s="19" t="s">
        <v>811</v>
      </c>
      <c r="B47" s="20" t="s">
        <v>821</v>
      </c>
      <c r="C47" s="21" t="s">
        <v>822</v>
      </c>
      <c r="D47" s="22">
        <v>2808</v>
      </c>
      <c r="E47" s="22">
        <v>0</v>
      </c>
      <c r="F47" s="22">
        <v>1100</v>
      </c>
      <c r="G47" s="22">
        <v>1208</v>
      </c>
      <c r="H47" s="22">
        <v>1208</v>
      </c>
      <c r="I47" s="22">
        <v>1208</v>
      </c>
      <c r="J47" s="23">
        <v>100</v>
      </c>
      <c r="K47" s="22">
        <v>323</v>
      </c>
      <c r="L47" s="22">
        <v>322.97</v>
      </c>
      <c r="M47" s="22">
        <v>0</v>
      </c>
      <c r="N47" s="24">
        <v>1277</v>
      </c>
    </row>
    <row r="48" spans="1:14" ht="12.75">
      <c r="A48" s="19" t="s">
        <v>811</v>
      </c>
      <c r="B48" s="20" t="s">
        <v>823</v>
      </c>
      <c r="C48" s="21" t="s">
        <v>824</v>
      </c>
      <c r="D48" s="22">
        <v>2100</v>
      </c>
      <c r="E48" s="22">
        <v>0</v>
      </c>
      <c r="F48" s="22">
        <v>2000</v>
      </c>
      <c r="G48" s="22">
        <v>0</v>
      </c>
      <c r="H48" s="22">
        <v>0</v>
      </c>
      <c r="I48" s="22">
        <v>0</v>
      </c>
      <c r="J48" s="23" t="s">
        <v>1377</v>
      </c>
      <c r="K48" s="22">
        <v>0</v>
      </c>
      <c r="L48" s="22">
        <v>0</v>
      </c>
      <c r="M48" s="22">
        <v>0</v>
      </c>
      <c r="N48" s="24">
        <v>2100</v>
      </c>
    </row>
    <row r="49" spans="1:14" ht="12.75">
      <c r="A49" s="19" t="s">
        <v>825</v>
      </c>
      <c r="B49" s="20" t="s">
        <v>826</v>
      </c>
      <c r="C49" s="21" t="s">
        <v>827</v>
      </c>
      <c r="D49" s="22">
        <v>1335</v>
      </c>
      <c r="E49" s="22">
        <v>0</v>
      </c>
      <c r="F49" s="22">
        <v>0</v>
      </c>
      <c r="G49" s="22">
        <v>1200</v>
      </c>
      <c r="H49" s="22">
        <v>1200</v>
      </c>
      <c r="I49" s="22">
        <v>1200</v>
      </c>
      <c r="J49" s="23">
        <v>100</v>
      </c>
      <c r="K49" s="22">
        <v>135</v>
      </c>
      <c r="L49" s="22">
        <v>134.03</v>
      </c>
      <c r="M49" s="22">
        <v>0</v>
      </c>
      <c r="N49" s="24">
        <v>0</v>
      </c>
    </row>
    <row r="50" spans="1:14" ht="12.75">
      <c r="A50" s="19" t="s">
        <v>825</v>
      </c>
      <c r="B50" s="20" t="s">
        <v>828</v>
      </c>
      <c r="C50" s="21" t="s">
        <v>829</v>
      </c>
      <c r="D50" s="22">
        <v>270</v>
      </c>
      <c r="E50" s="22">
        <v>0</v>
      </c>
      <c r="F50" s="22">
        <v>0</v>
      </c>
      <c r="G50" s="22">
        <v>270</v>
      </c>
      <c r="H50" s="22">
        <v>270</v>
      </c>
      <c r="I50" s="22">
        <v>270</v>
      </c>
      <c r="J50" s="23">
        <v>100</v>
      </c>
      <c r="K50" s="22">
        <v>0</v>
      </c>
      <c r="L50" s="22">
        <v>0</v>
      </c>
      <c r="M50" s="22">
        <v>0</v>
      </c>
      <c r="N50" s="24">
        <v>0</v>
      </c>
    </row>
    <row r="51" spans="1:14" ht="12.75">
      <c r="A51" s="19" t="s">
        <v>825</v>
      </c>
      <c r="B51" s="20" t="s">
        <v>830</v>
      </c>
      <c r="C51" s="21" t="s">
        <v>831</v>
      </c>
      <c r="D51" s="22">
        <v>2000</v>
      </c>
      <c r="E51" s="22">
        <v>1400</v>
      </c>
      <c r="F51" s="22">
        <v>0</v>
      </c>
      <c r="G51" s="22">
        <v>0</v>
      </c>
      <c r="H51" s="22">
        <v>0</v>
      </c>
      <c r="I51" s="22">
        <v>0</v>
      </c>
      <c r="J51" s="23" t="s">
        <v>1377</v>
      </c>
      <c r="K51" s="22">
        <v>0</v>
      </c>
      <c r="L51" s="22">
        <v>0</v>
      </c>
      <c r="M51" s="22">
        <v>0</v>
      </c>
      <c r="N51" s="24">
        <v>600</v>
      </c>
    </row>
    <row r="52" spans="1:14" ht="12.75">
      <c r="A52" s="19" t="s">
        <v>825</v>
      </c>
      <c r="B52" s="20" t="s">
        <v>832</v>
      </c>
      <c r="C52" s="21" t="s">
        <v>833</v>
      </c>
      <c r="D52" s="22">
        <v>3000</v>
      </c>
      <c r="E52" s="22">
        <v>0</v>
      </c>
      <c r="F52" s="22">
        <v>1000</v>
      </c>
      <c r="G52" s="22">
        <v>730</v>
      </c>
      <c r="H52" s="22">
        <v>730</v>
      </c>
      <c r="I52" s="22">
        <v>730</v>
      </c>
      <c r="J52" s="23">
        <v>100</v>
      </c>
      <c r="K52" s="22">
        <v>0</v>
      </c>
      <c r="L52" s="22">
        <v>0</v>
      </c>
      <c r="M52" s="22">
        <v>0</v>
      </c>
      <c r="N52" s="24">
        <v>2270</v>
      </c>
    </row>
    <row r="53" spans="1:14" ht="12.75">
      <c r="A53" s="19" t="s">
        <v>834</v>
      </c>
      <c r="B53" s="20" t="s">
        <v>835</v>
      </c>
      <c r="C53" s="21" t="s">
        <v>836</v>
      </c>
      <c r="D53" s="22">
        <v>1600</v>
      </c>
      <c r="E53" s="22">
        <v>0</v>
      </c>
      <c r="F53" s="22">
        <v>0</v>
      </c>
      <c r="G53" s="22">
        <v>900</v>
      </c>
      <c r="H53" s="22">
        <v>900</v>
      </c>
      <c r="I53" s="22">
        <v>899.93</v>
      </c>
      <c r="J53" s="23">
        <v>99.99222222222222</v>
      </c>
      <c r="K53" s="22">
        <v>0</v>
      </c>
      <c r="L53" s="22">
        <v>0</v>
      </c>
      <c r="M53" s="22">
        <v>0</v>
      </c>
      <c r="N53" s="24">
        <v>700</v>
      </c>
    </row>
    <row r="54" spans="1:14" ht="12.75">
      <c r="A54" s="19" t="s">
        <v>837</v>
      </c>
      <c r="B54" s="20" t="s">
        <v>838</v>
      </c>
      <c r="C54" s="21" t="s">
        <v>839</v>
      </c>
      <c r="D54" s="22">
        <v>49900</v>
      </c>
      <c r="E54" s="22">
        <v>13973.23</v>
      </c>
      <c r="F54" s="22">
        <v>6574</v>
      </c>
      <c r="G54" s="22">
        <v>142.8</v>
      </c>
      <c r="H54" s="22">
        <v>142.8</v>
      </c>
      <c r="I54" s="22">
        <v>142.8</v>
      </c>
      <c r="J54" s="23">
        <v>100</v>
      </c>
      <c r="K54" s="22">
        <v>0</v>
      </c>
      <c r="L54" s="22">
        <v>0</v>
      </c>
      <c r="M54" s="22">
        <v>0</v>
      </c>
      <c r="N54" s="24">
        <v>35783.97</v>
      </c>
    </row>
    <row r="55" spans="1:14" ht="12.75">
      <c r="A55" s="19" t="s">
        <v>837</v>
      </c>
      <c r="B55" s="20" t="s">
        <v>840</v>
      </c>
      <c r="C55" s="21" t="s">
        <v>841</v>
      </c>
      <c r="D55" s="22">
        <v>3552.5</v>
      </c>
      <c r="E55" s="22">
        <v>912.5</v>
      </c>
      <c r="F55" s="22">
        <v>310</v>
      </c>
      <c r="G55" s="22">
        <v>0</v>
      </c>
      <c r="H55" s="22">
        <v>0</v>
      </c>
      <c r="I55" s="22">
        <v>0</v>
      </c>
      <c r="J55" s="23" t="s">
        <v>1377</v>
      </c>
      <c r="K55" s="22">
        <v>0</v>
      </c>
      <c r="L55" s="22">
        <v>0</v>
      </c>
      <c r="M55" s="22">
        <v>0</v>
      </c>
      <c r="N55" s="24">
        <v>2640</v>
      </c>
    </row>
    <row r="56" spans="1:14" ht="12.75">
      <c r="A56" s="19" t="s">
        <v>837</v>
      </c>
      <c r="B56" s="20" t="s">
        <v>842</v>
      </c>
      <c r="C56" s="21" t="s">
        <v>843</v>
      </c>
      <c r="D56" s="22">
        <v>10941</v>
      </c>
      <c r="E56" s="22">
        <v>5676</v>
      </c>
      <c r="F56" s="22">
        <v>0</v>
      </c>
      <c r="G56" s="22">
        <v>5000</v>
      </c>
      <c r="H56" s="22">
        <v>5000</v>
      </c>
      <c r="I56" s="22">
        <v>5000</v>
      </c>
      <c r="J56" s="23">
        <v>100</v>
      </c>
      <c r="K56" s="22">
        <v>265</v>
      </c>
      <c r="L56" s="22">
        <v>131.09</v>
      </c>
      <c r="M56" s="22">
        <v>0</v>
      </c>
      <c r="N56" s="24">
        <v>0</v>
      </c>
    </row>
    <row r="57" spans="1:14" ht="12.75">
      <c r="A57" s="19" t="s">
        <v>837</v>
      </c>
      <c r="B57" s="20" t="s">
        <v>844</v>
      </c>
      <c r="C57" s="21" t="s">
        <v>845</v>
      </c>
      <c r="D57" s="22">
        <v>2200</v>
      </c>
      <c r="E57" s="22">
        <v>1020</v>
      </c>
      <c r="F57" s="22">
        <v>0</v>
      </c>
      <c r="G57" s="22">
        <v>0</v>
      </c>
      <c r="H57" s="22">
        <v>0</v>
      </c>
      <c r="I57" s="22">
        <v>0</v>
      </c>
      <c r="J57" s="23" t="s">
        <v>1377</v>
      </c>
      <c r="K57" s="22">
        <v>0</v>
      </c>
      <c r="L57" s="22">
        <v>0</v>
      </c>
      <c r="M57" s="22">
        <v>0</v>
      </c>
      <c r="N57" s="24">
        <v>1180</v>
      </c>
    </row>
    <row r="58" spans="1:14" ht="12.75">
      <c r="A58" s="19" t="s">
        <v>837</v>
      </c>
      <c r="B58" s="20" t="s">
        <v>846</v>
      </c>
      <c r="C58" s="21" t="s">
        <v>847</v>
      </c>
      <c r="D58" s="22">
        <v>2796</v>
      </c>
      <c r="E58" s="22">
        <v>816.37</v>
      </c>
      <c r="F58" s="22">
        <v>0</v>
      </c>
      <c r="G58" s="22">
        <v>0</v>
      </c>
      <c r="H58" s="22">
        <v>0</v>
      </c>
      <c r="I58" s="22">
        <v>0</v>
      </c>
      <c r="J58" s="23" t="s">
        <v>1377</v>
      </c>
      <c r="K58" s="22">
        <v>0</v>
      </c>
      <c r="L58" s="22">
        <v>0</v>
      </c>
      <c r="M58" s="22">
        <v>0</v>
      </c>
      <c r="N58" s="24">
        <v>1979.63</v>
      </c>
    </row>
    <row r="59" spans="1:14" ht="12.75">
      <c r="A59" s="19" t="s">
        <v>848</v>
      </c>
      <c r="B59" s="20" t="s">
        <v>849</v>
      </c>
      <c r="C59" s="21" t="s">
        <v>850</v>
      </c>
      <c r="D59" s="22">
        <v>1295</v>
      </c>
      <c r="E59" s="22">
        <v>0</v>
      </c>
      <c r="F59" s="22">
        <v>0</v>
      </c>
      <c r="G59" s="22">
        <v>720</v>
      </c>
      <c r="H59" s="22">
        <v>720</v>
      </c>
      <c r="I59" s="22">
        <v>720</v>
      </c>
      <c r="J59" s="23">
        <v>100</v>
      </c>
      <c r="K59" s="22">
        <v>575</v>
      </c>
      <c r="L59" s="22">
        <v>575</v>
      </c>
      <c r="M59" s="22">
        <v>0</v>
      </c>
      <c r="N59" s="24">
        <v>0</v>
      </c>
    </row>
    <row r="60" spans="1:14" ht="12.75">
      <c r="A60" s="19" t="s">
        <v>848</v>
      </c>
      <c r="B60" s="20" t="s">
        <v>851</v>
      </c>
      <c r="C60" s="21" t="s">
        <v>785</v>
      </c>
      <c r="D60" s="22">
        <v>453</v>
      </c>
      <c r="E60" s="22">
        <v>0</v>
      </c>
      <c r="F60" s="22">
        <v>0</v>
      </c>
      <c r="G60" s="22">
        <v>453</v>
      </c>
      <c r="H60" s="22">
        <v>453</v>
      </c>
      <c r="I60" s="22">
        <v>452.98</v>
      </c>
      <c r="J60" s="23">
        <v>99.99558498896248</v>
      </c>
      <c r="K60" s="22">
        <v>0</v>
      </c>
      <c r="L60" s="22">
        <v>0</v>
      </c>
      <c r="M60" s="22">
        <v>0</v>
      </c>
      <c r="N60" s="24">
        <v>0</v>
      </c>
    </row>
    <row r="61" spans="1:14" ht="12.75">
      <c r="A61" s="19" t="s">
        <v>848</v>
      </c>
      <c r="B61" s="20" t="s">
        <v>852</v>
      </c>
      <c r="C61" s="21" t="s">
        <v>853</v>
      </c>
      <c r="D61" s="22">
        <v>1000</v>
      </c>
      <c r="E61" s="22">
        <v>698.2</v>
      </c>
      <c r="F61" s="22">
        <v>0</v>
      </c>
      <c r="G61" s="22">
        <v>0</v>
      </c>
      <c r="H61" s="22">
        <v>0</v>
      </c>
      <c r="I61" s="22">
        <v>0</v>
      </c>
      <c r="J61" s="23" t="s">
        <v>1377</v>
      </c>
      <c r="K61" s="22">
        <v>0</v>
      </c>
      <c r="L61" s="22">
        <v>0</v>
      </c>
      <c r="M61" s="22">
        <v>0</v>
      </c>
      <c r="N61" s="24">
        <v>301.8</v>
      </c>
    </row>
    <row r="62" spans="1:14" ht="12.75">
      <c r="A62" s="19" t="s">
        <v>848</v>
      </c>
      <c r="B62" s="20" t="s">
        <v>854</v>
      </c>
      <c r="C62" s="21" t="s">
        <v>855</v>
      </c>
      <c r="D62" s="22">
        <v>3720</v>
      </c>
      <c r="E62" s="22">
        <v>250</v>
      </c>
      <c r="F62" s="22">
        <v>2868</v>
      </c>
      <c r="G62" s="22">
        <v>256</v>
      </c>
      <c r="H62" s="22">
        <v>256</v>
      </c>
      <c r="I62" s="22">
        <v>255.26</v>
      </c>
      <c r="J62" s="23">
        <v>99.7109375</v>
      </c>
      <c r="K62" s="22">
        <v>0</v>
      </c>
      <c r="L62" s="22">
        <v>0</v>
      </c>
      <c r="M62" s="22">
        <v>0</v>
      </c>
      <c r="N62" s="24">
        <v>3214</v>
      </c>
    </row>
    <row r="63" spans="1:14" ht="12.75">
      <c r="A63" s="19" t="s">
        <v>848</v>
      </c>
      <c r="B63" s="20" t="s">
        <v>856</v>
      </c>
      <c r="C63" s="21" t="s">
        <v>857</v>
      </c>
      <c r="D63" s="22">
        <v>150</v>
      </c>
      <c r="E63" s="22">
        <v>0</v>
      </c>
      <c r="F63" s="22">
        <v>150</v>
      </c>
      <c r="G63" s="22">
        <v>150</v>
      </c>
      <c r="H63" s="22">
        <v>150</v>
      </c>
      <c r="I63" s="22">
        <v>150</v>
      </c>
      <c r="J63" s="23">
        <v>100</v>
      </c>
      <c r="K63" s="22">
        <v>0</v>
      </c>
      <c r="L63" s="22">
        <v>0</v>
      </c>
      <c r="M63" s="22">
        <v>0</v>
      </c>
      <c r="N63" s="24">
        <v>0</v>
      </c>
    </row>
    <row r="64" spans="1:14" ht="12.75">
      <c r="A64" s="19" t="s">
        <v>848</v>
      </c>
      <c r="B64" s="20" t="s">
        <v>858</v>
      </c>
      <c r="C64" s="21" t="s">
        <v>859</v>
      </c>
      <c r="D64" s="22">
        <v>500</v>
      </c>
      <c r="E64" s="22">
        <v>0</v>
      </c>
      <c r="F64" s="22">
        <v>500</v>
      </c>
      <c r="G64" s="22">
        <v>500</v>
      </c>
      <c r="H64" s="22">
        <v>500</v>
      </c>
      <c r="I64" s="22">
        <v>493.75</v>
      </c>
      <c r="J64" s="23">
        <v>98.75</v>
      </c>
      <c r="K64" s="22">
        <v>0</v>
      </c>
      <c r="L64" s="22">
        <v>0</v>
      </c>
      <c r="M64" s="22">
        <v>0</v>
      </c>
      <c r="N64" s="24">
        <v>0</v>
      </c>
    </row>
    <row r="65" spans="1:14" ht="12.75">
      <c r="A65" s="19" t="s">
        <v>848</v>
      </c>
      <c r="B65" s="20" t="s">
        <v>860</v>
      </c>
      <c r="C65" s="21" t="s">
        <v>861</v>
      </c>
      <c r="D65" s="22">
        <v>3300</v>
      </c>
      <c r="E65" s="22">
        <v>0</v>
      </c>
      <c r="F65" s="22">
        <v>1000</v>
      </c>
      <c r="G65" s="22">
        <v>1000</v>
      </c>
      <c r="H65" s="22">
        <v>1000</v>
      </c>
      <c r="I65" s="22">
        <v>988.78</v>
      </c>
      <c r="J65" s="23">
        <v>98.878</v>
      </c>
      <c r="K65" s="22">
        <v>0</v>
      </c>
      <c r="L65" s="22">
        <v>0</v>
      </c>
      <c r="M65" s="22">
        <v>0</v>
      </c>
      <c r="N65" s="24">
        <v>2300</v>
      </c>
    </row>
    <row r="66" spans="1:14" ht="12.75">
      <c r="A66" s="19" t="s">
        <v>862</v>
      </c>
      <c r="B66" s="20" t="s">
        <v>863</v>
      </c>
      <c r="C66" s="21" t="s">
        <v>972</v>
      </c>
      <c r="D66" s="22">
        <v>9202</v>
      </c>
      <c r="E66" s="22">
        <v>501.59</v>
      </c>
      <c r="F66" s="22">
        <v>0</v>
      </c>
      <c r="G66" s="22">
        <v>0</v>
      </c>
      <c r="H66" s="22">
        <v>0</v>
      </c>
      <c r="I66" s="22">
        <v>0</v>
      </c>
      <c r="J66" s="23" t="s">
        <v>1377</v>
      </c>
      <c r="K66" s="22">
        <v>0</v>
      </c>
      <c r="L66" s="22">
        <v>0</v>
      </c>
      <c r="M66" s="22">
        <v>0</v>
      </c>
      <c r="N66" s="24">
        <v>8700.42</v>
      </c>
    </row>
    <row r="67" spans="1:14" ht="12.75">
      <c r="A67" s="19" t="s">
        <v>973</v>
      </c>
      <c r="B67" s="20" t="s">
        <v>974</v>
      </c>
      <c r="C67" s="21" t="s">
        <v>975</v>
      </c>
      <c r="D67" s="22">
        <v>1500</v>
      </c>
      <c r="E67" s="22">
        <v>0</v>
      </c>
      <c r="F67" s="22">
        <v>1500</v>
      </c>
      <c r="G67" s="22">
        <v>1500</v>
      </c>
      <c r="H67" s="22">
        <v>1500</v>
      </c>
      <c r="I67" s="22">
        <v>1499.79</v>
      </c>
      <c r="J67" s="23">
        <v>99.986</v>
      </c>
      <c r="K67" s="22">
        <v>0</v>
      </c>
      <c r="L67" s="22">
        <v>0</v>
      </c>
      <c r="M67" s="22">
        <v>0</v>
      </c>
      <c r="N67" s="24">
        <v>0</v>
      </c>
    </row>
    <row r="68" spans="1:14" ht="12.75">
      <c r="A68" s="19" t="s">
        <v>976</v>
      </c>
      <c r="B68" s="20" t="s">
        <v>977</v>
      </c>
      <c r="C68" s="21" t="s">
        <v>785</v>
      </c>
      <c r="D68" s="22">
        <v>115</v>
      </c>
      <c r="E68" s="22">
        <v>0</v>
      </c>
      <c r="F68" s="22">
        <v>0</v>
      </c>
      <c r="G68" s="22">
        <v>115</v>
      </c>
      <c r="H68" s="22">
        <v>115</v>
      </c>
      <c r="I68" s="22">
        <v>100.6</v>
      </c>
      <c r="J68" s="23">
        <v>87.47826086956522</v>
      </c>
      <c r="K68" s="22">
        <v>0</v>
      </c>
      <c r="L68" s="22">
        <v>0</v>
      </c>
      <c r="M68" s="22">
        <v>0</v>
      </c>
      <c r="N68" s="24">
        <v>0</v>
      </c>
    </row>
    <row r="69" spans="1:14" ht="12.75">
      <c r="A69" s="19" t="s">
        <v>978</v>
      </c>
      <c r="B69" s="20" t="s">
        <v>979</v>
      </c>
      <c r="C69" s="21" t="s">
        <v>980</v>
      </c>
      <c r="D69" s="22">
        <v>25000</v>
      </c>
      <c r="E69" s="22">
        <v>641.5</v>
      </c>
      <c r="F69" s="22">
        <v>16500</v>
      </c>
      <c r="G69" s="22">
        <v>16500</v>
      </c>
      <c r="H69" s="22">
        <v>16500</v>
      </c>
      <c r="I69" s="22">
        <v>14015.19</v>
      </c>
      <c r="J69" s="23">
        <v>84.94054545454546</v>
      </c>
      <c r="K69" s="22">
        <v>0</v>
      </c>
      <c r="L69" s="22">
        <v>0</v>
      </c>
      <c r="M69" s="22">
        <v>0</v>
      </c>
      <c r="N69" s="24">
        <v>7858.5</v>
      </c>
    </row>
    <row r="70" spans="1:14" ht="12.75">
      <c r="A70" s="19" t="s">
        <v>978</v>
      </c>
      <c r="B70" s="20" t="s">
        <v>981</v>
      </c>
      <c r="C70" s="21" t="s">
        <v>982</v>
      </c>
      <c r="D70" s="22">
        <v>8999.5</v>
      </c>
      <c r="E70" s="22">
        <v>7658.5</v>
      </c>
      <c r="F70" s="22">
        <v>1000</v>
      </c>
      <c r="G70" s="22">
        <v>100</v>
      </c>
      <c r="H70" s="22">
        <v>100</v>
      </c>
      <c r="I70" s="22">
        <v>100</v>
      </c>
      <c r="J70" s="23">
        <v>100</v>
      </c>
      <c r="K70" s="22">
        <v>0</v>
      </c>
      <c r="L70" s="22">
        <v>0</v>
      </c>
      <c r="M70" s="22">
        <v>0</v>
      </c>
      <c r="N70" s="24">
        <v>1241</v>
      </c>
    </row>
    <row r="71" spans="1:14" ht="12.75">
      <c r="A71" s="19" t="s">
        <v>983</v>
      </c>
      <c r="B71" s="20" t="s">
        <v>984</v>
      </c>
      <c r="C71" s="21" t="s">
        <v>985</v>
      </c>
      <c r="D71" s="22">
        <v>5000</v>
      </c>
      <c r="E71" s="22">
        <v>0</v>
      </c>
      <c r="F71" s="22">
        <v>0</v>
      </c>
      <c r="G71" s="22">
        <v>105</v>
      </c>
      <c r="H71" s="22">
        <v>105</v>
      </c>
      <c r="I71" s="22">
        <v>105</v>
      </c>
      <c r="J71" s="23">
        <v>100</v>
      </c>
      <c r="K71" s="22">
        <v>0</v>
      </c>
      <c r="L71" s="22">
        <v>0</v>
      </c>
      <c r="M71" s="22">
        <v>0</v>
      </c>
      <c r="N71" s="24">
        <v>4895</v>
      </c>
    </row>
    <row r="72" spans="1:14" ht="12.75">
      <c r="A72" s="19" t="s">
        <v>986</v>
      </c>
      <c r="B72" s="20" t="s">
        <v>987</v>
      </c>
      <c r="C72" s="21" t="s">
        <v>988</v>
      </c>
      <c r="D72" s="22">
        <v>2826</v>
      </c>
      <c r="E72" s="22">
        <v>1980</v>
      </c>
      <c r="F72" s="22">
        <v>0</v>
      </c>
      <c r="G72" s="22">
        <v>0</v>
      </c>
      <c r="H72" s="22">
        <v>0</v>
      </c>
      <c r="I72" s="22">
        <v>0</v>
      </c>
      <c r="J72" s="23" t="s">
        <v>1377</v>
      </c>
      <c r="K72" s="22">
        <v>0</v>
      </c>
      <c r="L72" s="22">
        <v>0</v>
      </c>
      <c r="M72" s="22">
        <v>0</v>
      </c>
      <c r="N72" s="24">
        <v>846</v>
      </c>
    </row>
    <row r="73" spans="1:14" ht="12.75">
      <c r="A73" s="19" t="s">
        <v>986</v>
      </c>
      <c r="B73" s="20" t="s">
        <v>989</v>
      </c>
      <c r="C73" s="21" t="s">
        <v>990</v>
      </c>
      <c r="D73" s="22">
        <v>652</v>
      </c>
      <c r="E73" s="22">
        <v>0</v>
      </c>
      <c r="F73" s="22">
        <v>652</v>
      </c>
      <c r="G73" s="22">
        <v>652</v>
      </c>
      <c r="H73" s="22">
        <v>652</v>
      </c>
      <c r="I73" s="22">
        <v>651.95</v>
      </c>
      <c r="J73" s="23">
        <v>99.99233128834356</v>
      </c>
      <c r="K73" s="22">
        <v>0</v>
      </c>
      <c r="L73" s="22">
        <v>0</v>
      </c>
      <c r="M73" s="22">
        <v>0</v>
      </c>
      <c r="N73" s="24">
        <v>0</v>
      </c>
    </row>
    <row r="74" spans="1:14" ht="12.75">
      <c r="A74" s="19" t="s">
        <v>991</v>
      </c>
      <c r="B74" s="20" t="s">
        <v>992</v>
      </c>
      <c r="C74" s="21" t="s">
        <v>785</v>
      </c>
      <c r="D74" s="22">
        <v>97.6</v>
      </c>
      <c r="E74" s="22">
        <v>0</v>
      </c>
      <c r="F74" s="22">
        <v>0</v>
      </c>
      <c r="G74" s="22">
        <v>97.6</v>
      </c>
      <c r="H74" s="22">
        <v>97.6</v>
      </c>
      <c r="I74" s="22">
        <v>97.6</v>
      </c>
      <c r="J74" s="23">
        <v>100</v>
      </c>
      <c r="K74" s="22">
        <v>0</v>
      </c>
      <c r="L74" s="22">
        <v>0</v>
      </c>
      <c r="M74" s="22">
        <v>0</v>
      </c>
      <c r="N74" s="24">
        <v>0</v>
      </c>
    </row>
    <row r="75" spans="1:14" ht="12.75">
      <c r="A75" s="19" t="s">
        <v>991</v>
      </c>
      <c r="B75" s="20" t="s">
        <v>993</v>
      </c>
      <c r="C75" s="21" t="s">
        <v>994</v>
      </c>
      <c r="D75" s="22">
        <v>129.2</v>
      </c>
      <c r="E75" s="22">
        <v>0</v>
      </c>
      <c r="F75" s="22">
        <v>0</v>
      </c>
      <c r="G75" s="22">
        <v>129.2</v>
      </c>
      <c r="H75" s="22">
        <v>129.2</v>
      </c>
      <c r="I75" s="22">
        <v>129.15</v>
      </c>
      <c r="J75" s="23">
        <v>99.96130030959753</v>
      </c>
      <c r="K75" s="22">
        <v>0</v>
      </c>
      <c r="L75" s="22">
        <v>0</v>
      </c>
      <c r="M75" s="22">
        <v>0</v>
      </c>
      <c r="N75" s="24">
        <v>0</v>
      </c>
    </row>
    <row r="76" spans="1:14" ht="12.75">
      <c r="A76" s="19" t="s">
        <v>991</v>
      </c>
      <c r="B76" s="20" t="s">
        <v>995</v>
      </c>
      <c r="C76" s="21" t="s">
        <v>996</v>
      </c>
      <c r="D76" s="22">
        <v>9576</v>
      </c>
      <c r="E76" s="22">
        <v>182.46</v>
      </c>
      <c r="F76" s="22">
        <v>1088.6</v>
      </c>
      <c r="G76" s="22">
        <v>1088.6</v>
      </c>
      <c r="H76" s="22">
        <v>1088.6</v>
      </c>
      <c r="I76" s="22">
        <v>1088.6</v>
      </c>
      <c r="J76" s="23">
        <v>100</v>
      </c>
      <c r="K76" s="22">
        <v>2055</v>
      </c>
      <c r="L76" s="22">
        <v>2053.22</v>
      </c>
      <c r="M76" s="22">
        <v>0</v>
      </c>
      <c r="N76" s="24">
        <v>6249.94</v>
      </c>
    </row>
    <row r="77" spans="1:14" ht="12.75">
      <c r="A77" s="19" t="s">
        <v>991</v>
      </c>
      <c r="B77" s="20" t="s">
        <v>997</v>
      </c>
      <c r="C77" s="21" t="s">
        <v>998</v>
      </c>
      <c r="D77" s="22">
        <v>141.7</v>
      </c>
      <c r="E77" s="22">
        <v>0</v>
      </c>
      <c r="F77" s="22">
        <v>0</v>
      </c>
      <c r="G77" s="22">
        <v>141.7</v>
      </c>
      <c r="H77" s="22">
        <v>141.7</v>
      </c>
      <c r="I77" s="22">
        <v>141.7</v>
      </c>
      <c r="J77" s="23">
        <v>100</v>
      </c>
      <c r="K77" s="22">
        <v>0</v>
      </c>
      <c r="L77" s="22">
        <v>0</v>
      </c>
      <c r="M77" s="22">
        <v>0</v>
      </c>
      <c r="N77" s="24">
        <v>0</v>
      </c>
    </row>
    <row r="78" spans="1:14" ht="12.75">
      <c r="A78" s="19" t="s">
        <v>999</v>
      </c>
      <c r="B78" s="20" t="s">
        <v>1000</v>
      </c>
      <c r="C78" s="21" t="s">
        <v>1001</v>
      </c>
      <c r="D78" s="22">
        <v>1320</v>
      </c>
      <c r="E78" s="22">
        <v>668.62</v>
      </c>
      <c r="F78" s="22">
        <v>0</v>
      </c>
      <c r="G78" s="22">
        <v>0</v>
      </c>
      <c r="H78" s="22">
        <v>0</v>
      </c>
      <c r="I78" s="22">
        <v>0</v>
      </c>
      <c r="J78" s="23" t="s">
        <v>1377</v>
      </c>
      <c r="K78" s="22">
        <v>318.2</v>
      </c>
      <c r="L78" s="22">
        <v>318.19</v>
      </c>
      <c r="M78" s="22">
        <v>0</v>
      </c>
      <c r="N78" s="24">
        <v>333.18</v>
      </c>
    </row>
    <row r="79" spans="1:14" ht="12.75">
      <c r="A79" s="19" t="s">
        <v>1002</v>
      </c>
      <c r="B79" s="20" t="s">
        <v>1003</v>
      </c>
      <c r="C79" s="21" t="s">
        <v>1004</v>
      </c>
      <c r="D79" s="22">
        <v>2000.5</v>
      </c>
      <c r="E79" s="22">
        <v>475.18</v>
      </c>
      <c r="F79" s="22">
        <v>0</v>
      </c>
      <c r="G79" s="22">
        <v>0</v>
      </c>
      <c r="H79" s="22">
        <v>0</v>
      </c>
      <c r="I79" s="22">
        <v>0</v>
      </c>
      <c r="J79" s="23" t="s">
        <v>1377</v>
      </c>
      <c r="K79" s="22">
        <v>0</v>
      </c>
      <c r="L79" s="22">
        <v>0</v>
      </c>
      <c r="M79" s="22">
        <v>0</v>
      </c>
      <c r="N79" s="24">
        <v>1525.32</v>
      </c>
    </row>
    <row r="80" spans="1:14" ht="12.75">
      <c r="A80" s="19" t="s">
        <v>1005</v>
      </c>
      <c r="B80" s="20" t="s">
        <v>1006</v>
      </c>
      <c r="C80" s="21" t="s">
        <v>785</v>
      </c>
      <c r="D80" s="22">
        <v>505</v>
      </c>
      <c r="E80" s="22">
        <v>0</v>
      </c>
      <c r="F80" s="22">
        <v>0</v>
      </c>
      <c r="G80" s="22">
        <v>403</v>
      </c>
      <c r="H80" s="22">
        <v>403</v>
      </c>
      <c r="I80" s="22">
        <v>402.8</v>
      </c>
      <c r="J80" s="23">
        <v>99.95037220843672</v>
      </c>
      <c r="K80" s="22">
        <v>102</v>
      </c>
      <c r="L80" s="22">
        <v>102</v>
      </c>
      <c r="M80" s="22">
        <v>0</v>
      </c>
      <c r="N80" s="24">
        <v>0</v>
      </c>
    </row>
    <row r="81" spans="1:14" ht="12.75">
      <c r="A81" s="19" t="s">
        <v>1005</v>
      </c>
      <c r="B81" s="20" t="s">
        <v>1007</v>
      </c>
      <c r="C81" s="21" t="s">
        <v>312</v>
      </c>
      <c r="D81" s="22">
        <v>8098.7</v>
      </c>
      <c r="E81" s="22">
        <v>1507.7</v>
      </c>
      <c r="F81" s="22">
        <v>0</v>
      </c>
      <c r="G81" s="22">
        <v>0</v>
      </c>
      <c r="H81" s="22">
        <v>0</v>
      </c>
      <c r="I81" s="22">
        <v>0</v>
      </c>
      <c r="J81" s="23" t="s">
        <v>1377</v>
      </c>
      <c r="K81" s="22">
        <v>0</v>
      </c>
      <c r="L81" s="22">
        <v>0</v>
      </c>
      <c r="M81" s="22">
        <v>0</v>
      </c>
      <c r="N81" s="24">
        <v>6591</v>
      </c>
    </row>
    <row r="82" spans="1:14" ht="12.75">
      <c r="A82" s="19" t="s">
        <v>1005</v>
      </c>
      <c r="B82" s="20" t="s">
        <v>1008</v>
      </c>
      <c r="C82" s="21" t="s">
        <v>1009</v>
      </c>
      <c r="D82" s="22">
        <v>4625.7</v>
      </c>
      <c r="E82" s="22">
        <v>35.7</v>
      </c>
      <c r="F82" s="22">
        <v>3080</v>
      </c>
      <c r="G82" s="22">
        <v>0</v>
      </c>
      <c r="H82" s="22">
        <v>0</v>
      </c>
      <c r="I82" s="22">
        <v>0</v>
      </c>
      <c r="J82" s="23" t="s">
        <v>1377</v>
      </c>
      <c r="K82" s="22">
        <v>0</v>
      </c>
      <c r="L82" s="22">
        <v>0</v>
      </c>
      <c r="M82" s="22">
        <v>0</v>
      </c>
      <c r="N82" s="24">
        <v>4590</v>
      </c>
    </row>
    <row r="83" spans="1:14" ht="12.75">
      <c r="A83" s="19" t="s">
        <v>1005</v>
      </c>
      <c r="B83" s="20" t="s">
        <v>1010</v>
      </c>
      <c r="C83" s="21" t="s">
        <v>1011</v>
      </c>
      <c r="D83" s="22">
        <v>4000</v>
      </c>
      <c r="E83" s="22">
        <v>0</v>
      </c>
      <c r="F83" s="22">
        <v>4000</v>
      </c>
      <c r="G83" s="22">
        <v>0</v>
      </c>
      <c r="H83" s="22">
        <v>0</v>
      </c>
      <c r="I83" s="22">
        <v>0</v>
      </c>
      <c r="J83" s="23" t="s">
        <v>1377</v>
      </c>
      <c r="K83" s="22">
        <v>0</v>
      </c>
      <c r="L83" s="22">
        <v>0</v>
      </c>
      <c r="M83" s="22">
        <v>0</v>
      </c>
      <c r="N83" s="24">
        <v>4000</v>
      </c>
    </row>
    <row r="84" spans="1:14" ht="12.75">
      <c r="A84" s="19" t="s">
        <v>1005</v>
      </c>
      <c r="B84" s="20" t="s">
        <v>1012</v>
      </c>
      <c r="C84" s="21" t="s">
        <v>1013</v>
      </c>
      <c r="D84" s="22">
        <v>11000</v>
      </c>
      <c r="E84" s="22">
        <v>0</v>
      </c>
      <c r="F84" s="22">
        <v>4000</v>
      </c>
      <c r="G84" s="22">
        <v>2000</v>
      </c>
      <c r="H84" s="22">
        <v>2000</v>
      </c>
      <c r="I84" s="22">
        <v>1999.75</v>
      </c>
      <c r="J84" s="23">
        <v>99.9875</v>
      </c>
      <c r="K84" s="22">
        <v>0</v>
      </c>
      <c r="L84" s="22">
        <v>0</v>
      </c>
      <c r="M84" s="22">
        <v>0</v>
      </c>
      <c r="N84" s="24">
        <v>9000</v>
      </c>
    </row>
    <row r="85" spans="1:14" ht="12.75">
      <c r="A85" s="19" t="s">
        <v>1005</v>
      </c>
      <c r="B85" s="20" t="s">
        <v>1014</v>
      </c>
      <c r="C85" s="21" t="s">
        <v>1015</v>
      </c>
      <c r="D85" s="22">
        <v>4000</v>
      </c>
      <c r="E85" s="22">
        <v>0</v>
      </c>
      <c r="F85" s="22">
        <v>0</v>
      </c>
      <c r="G85" s="22">
        <v>1280</v>
      </c>
      <c r="H85" s="22">
        <v>1280</v>
      </c>
      <c r="I85" s="22">
        <v>1275.79</v>
      </c>
      <c r="J85" s="23">
        <v>99.67109375</v>
      </c>
      <c r="K85" s="22">
        <v>0</v>
      </c>
      <c r="L85" s="22">
        <v>0</v>
      </c>
      <c r="M85" s="22">
        <v>0</v>
      </c>
      <c r="N85" s="24">
        <v>2720</v>
      </c>
    </row>
    <row r="86" spans="1:14" ht="12.75">
      <c r="A86" s="19" t="s">
        <v>1016</v>
      </c>
      <c r="B86" s="20" t="s">
        <v>1017</v>
      </c>
      <c r="C86" s="21" t="s">
        <v>1018</v>
      </c>
      <c r="D86" s="22">
        <v>34999.3</v>
      </c>
      <c r="E86" s="22">
        <v>36.89</v>
      </c>
      <c r="F86" s="22">
        <v>0</v>
      </c>
      <c r="G86" s="22">
        <v>0</v>
      </c>
      <c r="H86" s="22">
        <v>0</v>
      </c>
      <c r="I86" s="22">
        <v>0</v>
      </c>
      <c r="J86" s="23" t="s">
        <v>1377</v>
      </c>
      <c r="K86" s="22">
        <v>7340.4</v>
      </c>
      <c r="L86" s="22">
        <v>7340.42</v>
      </c>
      <c r="M86" s="22">
        <v>0</v>
      </c>
      <c r="N86" s="24">
        <v>27622.01</v>
      </c>
    </row>
    <row r="87" spans="1:14" ht="12.75">
      <c r="A87" s="19" t="s">
        <v>1016</v>
      </c>
      <c r="B87" s="20" t="s">
        <v>1019</v>
      </c>
      <c r="C87" s="21" t="s">
        <v>1020</v>
      </c>
      <c r="D87" s="22">
        <v>15383</v>
      </c>
      <c r="E87" s="22">
        <v>6366.49</v>
      </c>
      <c r="F87" s="22">
        <v>0</v>
      </c>
      <c r="G87" s="22">
        <v>0</v>
      </c>
      <c r="H87" s="22">
        <v>0</v>
      </c>
      <c r="I87" s="22">
        <v>0</v>
      </c>
      <c r="J87" s="23" t="s">
        <v>1377</v>
      </c>
      <c r="K87" s="22">
        <v>9016.5</v>
      </c>
      <c r="L87" s="22">
        <v>5158.35</v>
      </c>
      <c r="M87" s="22">
        <v>0</v>
      </c>
      <c r="N87" s="24">
        <v>0.01</v>
      </c>
    </row>
    <row r="88" spans="1:14" ht="12.75">
      <c r="A88" s="19" t="s">
        <v>1016</v>
      </c>
      <c r="B88" s="20" t="s">
        <v>1021</v>
      </c>
      <c r="C88" s="21" t="s">
        <v>1022</v>
      </c>
      <c r="D88" s="22">
        <v>8190</v>
      </c>
      <c r="E88" s="22">
        <v>181.6</v>
      </c>
      <c r="F88" s="22">
        <v>0</v>
      </c>
      <c r="G88" s="22">
        <v>0</v>
      </c>
      <c r="H88" s="22">
        <v>0</v>
      </c>
      <c r="I88" s="22">
        <v>0</v>
      </c>
      <c r="J88" s="23" t="s">
        <v>1377</v>
      </c>
      <c r="K88" s="22">
        <v>0</v>
      </c>
      <c r="L88" s="22">
        <v>0</v>
      </c>
      <c r="M88" s="22">
        <v>0</v>
      </c>
      <c r="N88" s="24">
        <v>8008.4</v>
      </c>
    </row>
    <row r="89" spans="1:14" ht="12.75">
      <c r="A89" s="19" t="s">
        <v>1016</v>
      </c>
      <c r="B89" s="20" t="s">
        <v>1023</v>
      </c>
      <c r="C89" s="21" t="s">
        <v>1024</v>
      </c>
      <c r="D89" s="22">
        <v>450</v>
      </c>
      <c r="E89" s="22">
        <v>0</v>
      </c>
      <c r="F89" s="22">
        <v>0</v>
      </c>
      <c r="G89" s="22">
        <v>450</v>
      </c>
      <c r="H89" s="22">
        <v>450</v>
      </c>
      <c r="I89" s="22">
        <v>449.97</v>
      </c>
      <c r="J89" s="23">
        <v>99.99333333333334</v>
      </c>
      <c r="K89" s="22">
        <v>0</v>
      </c>
      <c r="L89" s="22">
        <v>0</v>
      </c>
      <c r="M89" s="22">
        <v>0</v>
      </c>
      <c r="N89" s="24">
        <v>0</v>
      </c>
    </row>
    <row r="90" spans="1:14" ht="12.75">
      <c r="A90" s="19" t="s">
        <v>1025</v>
      </c>
      <c r="B90" s="20" t="s">
        <v>1026</v>
      </c>
      <c r="C90" s="21" t="s">
        <v>1027</v>
      </c>
      <c r="D90" s="22">
        <v>577.8</v>
      </c>
      <c r="E90" s="22">
        <v>0</v>
      </c>
      <c r="F90" s="22">
        <v>0</v>
      </c>
      <c r="G90" s="22">
        <v>577.8</v>
      </c>
      <c r="H90" s="22">
        <v>577.8</v>
      </c>
      <c r="I90" s="22">
        <v>577.8</v>
      </c>
      <c r="J90" s="23">
        <v>100</v>
      </c>
      <c r="K90" s="22">
        <v>0.05</v>
      </c>
      <c r="L90" s="22">
        <v>0.05</v>
      </c>
      <c r="M90" s="22">
        <v>0</v>
      </c>
      <c r="N90" s="24">
        <v>-0.05</v>
      </c>
    </row>
    <row r="91" spans="1:14" ht="12.75">
      <c r="A91" s="19" t="s">
        <v>1025</v>
      </c>
      <c r="B91" s="20" t="s">
        <v>1028</v>
      </c>
      <c r="C91" s="21" t="s">
        <v>1029</v>
      </c>
      <c r="D91" s="22">
        <v>195.4</v>
      </c>
      <c r="E91" s="22">
        <v>0</v>
      </c>
      <c r="F91" s="22">
        <v>0</v>
      </c>
      <c r="G91" s="22">
        <v>195.4</v>
      </c>
      <c r="H91" s="22">
        <v>195.4</v>
      </c>
      <c r="I91" s="22">
        <v>195.38</v>
      </c>
      <c r="J91" s="23">
        <v>99.98976458546571</v>
      </c>
      <c r="K91" s="22">
        <v>0</v>
      </c>
      <c r="L91" s="22">
        <v>0</v>
      </c>
      <c r="M91" s="22">
        <v>0</v>
      </c>
      <c r="N91" s="24">
        <v>0</v>
      </c>
    </row>
    <row r="92" spans="1:14" ht="12.75">
      <c r="A92" s="19" t="s">
        <v>1025</v>
      </c>
      <c r="B92" s="20" t="s">
        <v>1030</v>
      </c>
      <c r="C92" s="21" t="s">
        <v>1031</v>
      </c>
      <c r="D92" s="22">
        <v>49172</v>
      </c>
      <c r="E92" s="22">
        <v>28236.91</v>
      </c>
      <c r="F92" s="22">
        <v>4018</v>
      </c>
      <c r="G92" s="22">
        <v>4018</v>
      </c>
      <c r="H92" s="22">
        <v>4018</v>
      </c>
      <c r="I92" s="22">
        <v>4018</v>
      </c>
      <c r="J92" s="23">
        <v>100</v>
      </c>
      <c r="K92" s="22">
        <v>0</v>
      </c>
      <c r="L92" s="22">
        <v>0</v>
      </c>
      <c r="M92" s="22">
        <v>0</v>
      </c>
      <c r="N92" s="24">
        <v>16917.09</v>
      </c>
    </row>
    <row r="93" spans="1:14" ht="12.75">
      <c r="A93" s="19" t="s">
        <v>1025</v>
      </c>
      <c r="B93" s="20" t="s">
        <v>1032</v>
      </c>
      <c r="C93" s="21" t="s">
        <v>1033</v>
      </c>
      <c r="D93" s="22">
        <v>3660</v>
      </c>
      <c r="E93" s="22">
        <v>1549.73</v>
      </c>
      <c r="F93" s="22">
        <v>0</v>
      </c>
      <c r="G93" s="22">
        <v>0</v>
      </c>
      <c r="H93" s="22">
        <v>0</v>
      </c>
      <c r="I93" s="22">
        <v>0</v>
      </c>
      <c r="J93" s="23" t="s">
        <v>1377</v>
      </c>
      <c r="K93" s="22">
        <v>0</v>
      </c>
      <c r="L93" s="22">
        <v>0</v>
      </c>
      <c r="M93" s="22">
        <v>0</v>
      </c>
      <c r="N93" s="24">
        <v>2110.27</v>
      </c>
    </row>
    <row r="94" spans="1:14" ht="13.5" thickBot="1">
      <c r="A94" s="19" t="s">
        <v>1034</v>
      </c>
      <c r="B94" s="20" t="s">
        <v>1035</v>
      </c>
      <c r="C94" s="21" t="s">
        <v>785</v>
      </c>
      <c r="D94" s="22">
        <v>345.5</v>
      </c>
      <c r="E94" s="22">
        <v>0</v>
      </c>
      <c r="F94" s="22">
        <v>0</v>
      </c>
      <c r="G94" s="22">
        <v>345.5</v>
      </c>
      <c r="H94" s="22">
        <v>345.5</v>
      </c>
      <c r="I94" s="22">
        <v>345.5</v>
      </c>
      <c r="J94" s="23">
        <v>100</v>
      </c>
      <c r="K94" s="22">
        <v>0</v>
      </c>
      <c r="L94" s="22">
        <v>0</v>
      </c>
      <c r="M94" s="22">
        <v>0</v>
      </c>
      <c r="N94" s="24">
        <v>0</v>
      </c>
    </row>
    <row r="95" spans="1:14" ht="13.5" thickBot="1">
      <c r="A95" s="25" t="s">
        <v>1373</v>
      </c>
      <c r="B95" s="5"/>
      <c r="C95" s="6"/>
      <c r="D95" s="26">
        <v>1951830.5</v>
      </c>
      <c r="E95" s="26">
        <v>216854.26</v>
      </c>
      <c r="F95" s="26">
        <v>234878</v>
      </c>
      <c r="G95" s="26">
        <v>168456</v>
      </c>
      <c r="H95" s="26"/>
      <c r="I95" s="26">
        <v>142666.47</v>
      </c>
      <c r="J95" s="26">
        <v>84.69064325402479</v>
      </c>
      <c r="K95" s="26">
        <v>0</v>
      </c>
      <c r="L95" s="26">
        <v>0</v>
      </c>
      <c r="M95" s="26">
        <v>993.53</v>
      </c>
      <c r="N95" s="27">
        <v>1565526.71</v>
      </c>
    </row>
    <row r="96" spans="1:14" ht="13.5" thickBot="1">
      <c r="A96" s="25" t="s">
        <v>1374</v>
      </c>
      <c r="B96" s="5"/>
      <c r="C96" s="6"/>
      <c r="D96" s="26">
        <v>600721</v>
      </c>
      <c r="E96" s="26">
        <v>105777.86</v>
      </c>
      <c r="F96" s="26">
        <v>86378.6</v>
      </c>
      <c r="G96" s="26">
        <v>61015.1</v>
      </c>
      <c r="H96" s="26">
        <v>58742.65</v>
      </c>
      <c r="I96" s="26">
        <v>55593.28</v>
      </c>
      <c r="J96" s="26">
        <v>91.11397014837311</v>
      </c>
      <c r="K96" s="26">
        <v>30694.65</v>
      </c>
      <c r="L96" s="26">
        <v>24644.78</v>
      </c>
      <c r="M96" s="26">
        <v>0</v>
      </c>
      <c r="N96" s="27">
        <v>403233.38</v>
      </c>
    </row>
    <row r="97" spans="1:14" ht="16.5" thickBot="1">
      <c r="A97" s="1"/>
      <c r="B97" s="2"/>
      <c r="C97" s="1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3.5" thickBot="1">
      <c r="A98" s="25" t="s">
        <v>1375</v>
      </c>
      <c r="B98" s="5"/>
      <c r="C98" s="6"/>
      <c r="D98" s="26">
        <v>2552551.5</v>
      </c>
      <c r="E98" s="26">
        <v>322632.13</v>
      </c>
      <c r="F98" s="26">
        <v>321256.6</v>
      </c>
      <c r="G98" s="26">
        <v>229471.1</v>
      </c>
      <c r="H98" s="26">
        <v>58742.65</v>
      </c>
      <c r="I98" s="26">
        <v>198259.75</v>
      </c>
      <c r="J98" s="26">
        <v>86.3985704517911</v>
      </c>
      <c r="K98" s="26">
        <v>30694.65</v>
      </c>
      <c r="L98" s="26">
        <v>24644.78</v>
      </c>
      <c r="M98" s="26">
        <v>993.53</v>
      </c>
      <c r="N98" s="27">
        <v>1968760.09</v>
      </c>
    </row>
    <row r="99" spans="1:14" ht="16.5" thickBot="1">
      <c r="A99" s="1"/>
      <c r="B99" s="2"/>
      <c r="C99" s="1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3.5" thickBot="1">
      <c r="A100" s="25" t="s">
        <v>1376</v>
      </c>
      <c r="B100" s="5"/>
      <c r="C100" s="6"/>
      <c r="D100" s="26"/>
      <c r="E100" s="26"/>
      <c r="F100" s="26"/>
      <c r="G100" s="26"/>
      <c r="H100" s="26"/>
      <c r="I100" s="28">
        <v>201409.13</v>
      </c>
      <c r="J100" s="29">
        <v>87.77102214614389</v>
      </c>
      <c r="K100" s="30"/>
      <c r="L100" s="30"/>
      <c r="M100" s="30"/>
      <c r="N100" s="30"/>
    </row>
  </sheetData>
  <mergeCells count="5">
    <mergeCell ref="M5:N5"/>
    <mergeCell ref="F7:G7"/>
    <mergeCell ref="D5:E5"/>
    <mergeCell ref="F5:J5"/>
    <mergeCell ref="K5:L5"/>
  </mergeCells>
  <printOptions/>
  <pageMargins left="0.1968503937007874" right="0.35433070866141736" top="0.5905511811023623" bottom="0.551181102362204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A2" sqref="A2"/>
    </sheetView>
  </sheetViews>
  <sheetFormatPr defaultColWidth="9.00390625" defaultRowHeight="12.75"/>
  <cols>
    <col min="1" max="1" width="19.75390625" style="31" customWidth="1"/>
    <col min="2" max="2" width="4.625" style="31" customWidth="1"/>
    <col min="3" max="3" width="24.875" style="31" customWidth="1"/>
    <col min="4" max="4" width="9.875" style="30" customWidth="1"/>
    <col min="5" max="6" width="9.25390625" style="30" customWidth="1"/>
    <col min="7" max="8" width="9.375" style="30" customWidth="1"/>
    <col min="9" max="9" width="11.375" style="30" customWidth="1"/>
    <col min="10" max="10" width="7.25390625" style="30" customWidth="1"/>
    <col min="11" max="11" width="7.75390625" style="30" customWidth="1"/>
    <col min="12" max="12" width="7.25390625" style="30" customWidth="1"/>
    <col min="13" max="13" width="6.25390625" style="30" customWidth="1"/>
    <col min="14" max="14" width="10.00390625" style="30" bestFit="1" customWidth="1"/>
    <col min="15" max="16384" width="9.125" style="31" customWidth="1"/>
  </cols>
  <sheetData>
    <row r="1" spans="1:14" ht="15.75">
      <c r="A1" s="1"/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>
      <c r="A2" s="1"/>
      <c r="B2" s="1"/>
      <c r="C2" s="1" t="s">
        <v>1214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thickBot="1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8.75" thickBot="1">
      <c r="A4" s="32" t="s">
        <v>1036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ht="13.5" customHeight="1" thickBot="1">
      <c r="A5" s="9"/>
      <c r="B5" s="10"/>
      <c r="C5" s="11" t="s">
        <v>1216</v>
      </c>
      <c r="D5" s="79" t="s">
        <v>1217</v>
      </c>
      <c r="E5" s="80"/>
      <c r="F5" s="79" t="s">
        <v>1218</v>
      </c>
      <c r="G5" s="83"/>
      <c r="H5" s="83"/>
      <c r="I5" s="83"/>
      <c r="J5" s="80"/>
      <c r="K5" s="79" t="s">
        <v>1219</v>
      </c>
      <c r="L5" s="80"/>
      <c r="M5" s="79" t="s">
        <v>1217</v>
      </c>
      <c r="N5" s="80"/>
    </row>
    <row r="6" spans="1:14" ht="12" thickBot="1">
      <c r="A6" s="12" t="s">
        <v>1220</v>
      </c>
      <c r="B6" s="12" t="s">
        <v>1221</v>
      </c>
      <c r="C6" s="12" t="s">
        <v>1222</v>
      </c>
      <c r="D6" s="13" t="s">
        <v>1223</v>
      </c>
      <c r="E6" s="13" t="s">
        <v>1224</v>
      </c>
      <c r="F6" s="14" t="s">
        <v>1225</v>
      </c>
      <c r="G6" s="14" t="s">
        <v>1226</v>
      </c>
      <c r="H6" s="13" t="s">
        <v>1227</v>
      </c>
      <c r="I6" s="13" t="s">
        <v>1228</v>
      </c>
      <c r="J6" s="13" t="s">
        <v>1229</v>
      </c>
      <c r="K6" s="13" t="s">
        <v>1230</v>
      </c>
      <c r="L6" s="13" t="s">
        <v>1231</v>
      </c>
      <c r="M6" s="13" t="s">
        <v>1232</v>
      </c>
      <c r="N6" s="15" t="s">
        <v>1233</v>
      </c>
    </row>
    <row r="7" spans="1:14" ht="11.25">
      <c r="A7" s="12"/>
      <c r="B7" s="12" t="s">
        <v>1234</v>
      </c>
      <c r="C7" s="12"/>
      <c r="D7" s="13" t="s">
        <v>1234</v>
      </c>
      <c r="E7" s="13" t="s">
        <v>1235</v>
      </c>
      <c r="F7" s="81" t="s">
        <v>1236</v>
      </c>
      <c r="G7" s="82"/>
      <c r="H7" s="13" t="s">
        <v>1237</v>
      </c>
      <c r="I7" s="13" t="s">
        <v>1238</v>
      </c>
      <c r="J7" s="13" t="s">
        <v>1239</v>
      </c>
      <c r="K7" s="13"/>
      <c r="L7" s="13"/>
      <c r="M7" s="13" t="s">
        <v>1240</v>
      </c>
      <c r="N7" s="15" t="s">
        <v>1241</v>
      </c>
    </row>
    <row r="8" spans="1:14" ht="12" thickBot="1">
      <c r="A8" s="16"/>
      <c r="B8" s="16"/>
      <c r="C8" s="16"/>
      <c r="D8" s="14" t="s">
        <v>1242</v>
      </c>
      <c r="E8" s="14"/>
      <c r="F8" s="14"/>
      <c r="G8" s="17"/>
      <c r="H8" s="14" t="s">
        <v>1243</v>
      </c>
      <c r="I8" s="14" t="s">
        <v>1243</v>
      </c>
      <c r="J8" s="14"/>
      <c r="K8" s="14" t="s">
        <v>1236</v>
      </c>
      <c r="L8" s="14" t="s">
        <v>1243</v>
      </c>
      <c r="M8" s="14" t="s">
        <v>1244</v>
      </c>
      <c r="N8" s="18" t="s">
        <v>1242</v>
      </c>
    </row>
    <row r="9" spans="1:14" ht="11.25">
      <c r="A9" s="19" t="s">
        <v>1245</v>
      </c>
      <c r="B9" s="21" t="s">
        <v>1037</v>
      </c>
      <c r="C9" s="21" t="s">
        <v>1038</v>
      </c>
      <c r="D9" s="22">
        <v>666691.42</v>
      </c>
      <c r="E9" s="22">
        <v>177247.42</v>
      </c>
      <c r="F9" s="22">
        <v>489444</v>
      </c>
      <c r="G9" s="22">
        <v>426444</v>
      </c>
      <c r="H9" s="22"/>
      <c r="I9" s="22">
        <v>368839</v>
      </c>
      <c r="J9" s="23">
        <f aca="true" t="shared" si="0" ref="J9:J63">IF(G9=0,"***",100*I9/G9)</f>
        <v>86.49177852191613</v>
      </c>
      <c r="K9" s="22"/>
      <c r="L9" s="22"/>
      <c r="M9" s="22">
        <v>0</v>
      </c>
      <c r="N9" s="24">
        <v>63000</v>
      </c>
    </row>
    <row r="10" spans="1:14" ht="11.25">
      <c r="A10" s="19" t="s">
        <v>1245</v>
      </c>
      <c r="B10" s="21" t="s">
        <v>1039</v>
      </c>
      <c r="C10" s="21" t="s">
        <v>1040</v>
      </c>
      <c r="D10" s="22">
        <v>150000</v>
      </c>
      <c r="E10" s="22">
        <v>1710.17</v>
      </c>
      <c r="F10" s="22">
        <v>44238</v>
      </c>
      <c r="G10" s="22">
        <v>1218</v>
      </c>
      <c r="H10" s="22"/>
      <c r="I10" s="22">
        <v>171.37</v>
      </c>
      <c r="J10" s="23">
        <f t="shared" si="0"/>
        <v>14.069786535303777</v>
      </c>
      <c r="K10" s="22"/>
      <c r="L10" s="22"/>
      <c r="M10" s="22">
        <v>0</v>
      </c>
      <c r="N10" s="24">
        <v>147071.83</v>
      </c>
    </row>
    <row r="11" spans="1:14" ht="11.25">
      <c r="A11" s="19" t="s">
        <v>1245</v>
      </c>
      <c r="B11" s="21" t="s">
        <v>1041</v>
      </c>
      <c r="C11" s="21" t="s">
        <v>1042</v>
      </c>
      <c r="D11" s="22">
        <v>20153.47</v>
      </c>
      <c r="E11" s="22">
        <v>19920.47</v>
      </c>
      <c r="F11" s="22">
        <v>233</v>
      </c>
      <c r="G11" s="22">
        <v>0</v>
      </c>
      <c r="H11" s="22"/>
      <c r="I11" s="22">
        <v>0</v>
      </c>
      <c r="J11" s="23" t="str">
        <f t="shared" si="0"/>
        <v>***</v>
      </c>
      <c r="K11" s="22"/>
      <c r="L11" s="22"/>
      <c r="M11" s="22">
        <v>0</v>
      </c>
      <c r="N11" s="24">
        <v>233</v>
      </c>
    </row>
    <row r="12" spans="1:14" ht="11.25">
      <c r="A12" s="19" t="s">
        <v>1245</v>
      </c>
      <c r="B12" s="21" t="s">
        <v>1043</v>
      </c>
      <c r="C12" s="21" t="s">
        <v>1044</v>
      </c>
      <c r="D12" s="22">
        <v>8000</v>
      </c>
      <c r="E12" s="22">
        <v>0</v>
      </c>
      <c r="F12" s="22">
        <v>3000</v>
      </c>
      <c r="G12" s="22">
        <v>3000</v>
      </c>
      <c r="H12" s="22"/>
      <c r="I12" s="22">
        <v>0</v>
      </c>
      <c r="J12" s="23">
        <f t="shared" si="0"/>
        <v>0</v>
      </c>
      <c r="K12" s="22"/>
      <c r="L12" s="22"/>
      <c r="M12" s="22">
        <v>0</v>
      </c>
      <c r="N12" s="24">
        <v>5000</v>
      </c>
    </row>
    <row r="13" spans="1:14" ht="11.25">
      <c r="A13" s="19" t="s">
        <v>1245</v>
      </c>
      <c r="B13" s="21" t="s">
        <v>1045</v>
      </c>
      <c r="C13" s="21" t="s">
        <v>1046</v>
      </c>
      <c r="D13" s="22">
        <v>457000</v>
      </c>
      <c r="E13" s="22">
        <v>136211.17</v>
      </c>
      <c r="F13" s="22">
        <v>9499</v>
      </c>
      <c r="G13" s="22">
        <v>250</v>
      </c>
      <c r="H13" s="22"/>
      <c r="I13" s="22">
        <v>250</v>
      </c>
      <c r="J13" s="23">
        <f t="shared" si="0"/>
        <v>100</v>
      </c>
      <c r="K13" s="22"/>
      <c r="L13" s="22"/>
      <c r="M13" s="22">
        <v>0</v>
      </c>
      <c r="N13" s="24">
        <v>320538.83</v>
      </c>
    </row>
    <row r="14" spans="1:14" ht="11.25">
      <c r="A14" s="19" t="s">
        <v>1047</v>
      </c>
      <c r="B14" s="21" t="s">
        <v>1048</v>
      </c>
      <c r="C14" s="21" t="s">
        <v>1049</v>
      </c>
      <c r="D14" s="22">
        <v>15000</v>
      </c>
      <c r="E14" s="22">
        <v>0</v>
      </c>
      <c r="F14" s="22">
        <v>2000</v>
      </c>
      <c r="G14" s="22">
        <v>2000</v>
      </c>
      <c r="H14" s="22"/>
      <c r="I14" s="22">
        <v>0</v>
      </c>
      <c r="J14" s="23">
        <f t="shared" si="0"/>
        <v>0</v>
      </c>
      <c r="K14" s="22"/>
      <c r="L14" s="22"/>
      <c r="M14" s="22">
        <v>0</v>
      </c>
      <c r="N14" s="24">
        <v>13000</v>
      </c>
    </row>
    <row r="15" spans="1:14" ht="11.25">
      <c r="A15" s="19" t="s">
        <v>1047</v>
      </c>
      <c r="B15" s="21" t="s">
        <v>1050</v>
      </c>
      <c r="C15" s="21" t="s">
        <v>1051</v>
      </c>
      <c r="D15" s="22">
        <v>60000</v>
      </c>
      <c r="E15" s="22">
        <v>0</v>
      </c>
      <c r="F15" s="22">
        <v>3000</v>
      </c>
      <c r="G15" s="22">
        <v>0</v>
      </c>
      <c r="H15" s="22"/>
      <c r="I15" s="22">
        <v>0</v>
      </c>
      <c r="J15" s="23" t="str">
        <f t="shared" si="0"/>
        <v>***</v>
      </c>
      <c r="K15" s="22"/>
      <c r="L15" s="22"/>
      <c r="M15" s="22">
        <v>0</v>
      </c>
      <c r="N15" s="24">
        <v>60000</v>
      </c>
    </row>
    <row r="16" spans="1:14" ht="11.25">
      <c r="A16" s="19" t="s">
        <v>1047</v>
      </c>
      <c r="B16" s="21" t="s">
        <v>1052</v>
      </c>
      <c r="C16" s="21" t="s">
        <v>1053</v>
      </c>
      <c r="D16" s="22">
        <v>0</v>
      </c>
      <c r="E16" s="22">
        <v>0</v>
      </c>
      <c r="F16" s="22">
        <v>23000</v>
      </c>
      <c r="G16" s="22">
        <v>0</v>
      </c>
      <c r="H16" s="22"/>
      <c r="I16" s="22">
        <v>0</v>
      </c>
      <c r="J16" s="23" t="str">
        <f t="shared" si="0"/>
        <v>***</v>
      </c>
      <c r="K16" s="22"/>
      <c r="L16" s="22"/>
      <c r="M16" s="22">
        <v>0</v>
      </c>
      <c r="N16" s="24">
        <v>0</v>
      </c>
    </row>
    <row r="17" spans="1:14" ht="11.25">
      <c r="A17" s="19" t="s">
        <v>1054</v>
      </c>
      <c r="B17" s="21" t="s">
        <v>1055</v>
      </c>
      <c r="C17" s="21" t="s">
        <v>1056</v>
      </c>
      <c r="D17" s="22">
        <v>266580</v>
      </c>
      <c r="E17" s="22">
        <v>73580</v>
      </c>
      <c r="F17" s="22">
        <v>44910</v>
      </c>
      <c r="G17" s="22">
        <v>76790</v>
      </c>
      <c r="H17" s="22"/>
      <c r="I17" s="22">
        <v>76790</v>
      </c>
      <c r="J17" s="23">
        <f t="shared" si="0"/>
        <v>100</v>
      </c>
      <c r="K17" s="22"/>
      <c r="L17" s="22"/>
      <c r="M17" s="22">
        <v>0</v>
      </c>
      <c r="N17" s="24">
        <v>116210</v>
      </c>
    </row>
    <row r="18" spans="1:14" ht="11.25">
      <c r="A18" s="19" t="s">
        <v>1360</v>
      </c>
      <c r="B18" s="21" t="s">
        <v>1057</v>
      </c>
      <c r="C18" s="21" t="s">
        <v>1058</v>
      </c>
      <c r="D18" s="22">
        <v>2870.95</v>
      </c>
      <c r="E18" s="22">
        <v>0</v>
      </c>
      <c r="F18" s="22">
        <v>0</v>
      </c>
      <c r="G18" s="22">
        <v>2871</v>
      </c>
      <c r="H18" s="22"/>
      <c r="I18" s="22">
        <v>0</v>
      </c>
      <c r="J18" s="23">
        <f t="shared" si="0"/>
        <v>0</v>
      </c>
      <c r="K18" s="22"/>
      <c r="L18" s="22"/>
      <c r="M18" s="22">
        <v>0</v>
      </c>
      <c r="N18" s="24">
        <v>-0.05</v>
      </c>
    </row>
    <row r="19" spans="1:14" ht="11.25">
      <c r="A19" s="19" t="s">
        <v>1360</v>
      </c>
      <c r="B19" s="21" t="s">
        <v>1059</v>
      </c>
      <c r="C19" s="21" t="s">
        <v>1060</v>
      </c>
      <c r="D19" s="22">
        <v>10097.48</v>
      </c>
      <c r="E19" s="22">
        <v>0</v>
      </c>
      <c r="F19" s="22">
        <v>0</v>
      </c>
      <c r="G19" s="22">
        <v>10097.5</v>
      </c>
      <c r="H19" s="22"/>
      <c r="I19" s="22">
        <v>1353.14</v>
      </c>
      <c r="J19" s="23">
        <f t="shared" si="0"/>
        <v>13.400742758108443</v>
      </c>
      <c r="K19" s="22"/>
      <c r="L19" s="22"/>
      <c r="M19" s="22">
        <v>0</v>
      </c>
      <c r="N19" s="24">
        <v>-0.02</v>
      </c>
    </row>
    <row r="20" spans="1:14" ht="11.25">
      <c r="A20" s="19" t="s">
        <v>1061</v>
      </c>
      <c r="B20" s="21" t="s">
        <v>1062</v>
      </c>
      <c r="C20" s="21" t="s">
        <v>1063</v>
      </c>
      <c r="D20" s="22">
        <v>5995.71</v>
      </c>
      <c r="E20" s="22">
        <v>4796.04</v>
      </c>
      <c r="F20" s="22">
        <v>0</v>
      </c>
      <c r="G20" s="22">
        <v>0</v>
      </c>
      <c r="H20" s="22">
        <v>0</v>
      </c>
      <c r="I20" s="22">
        <v>0</v>
      </c>
      <c r="J20" s="23" t="str">
        <f t="shared" si="0"/>
        <v>***</v>
      </c>
      <c r="K20" s="22">
        <v>880</v>
      </c>
      <c r="L20" s="22">
        <v>150</v>
      </c>
      <c r="M20" s="22">
        <v>0</v>
      </c>
      <c r="N20" s="24">
        <v>319.67</v>
      </c>
    </row>
    <row r="21" spans="1:14" ht="11.25">
      <c r="A21" s="19" t="s">
        <v>1064</v>
      </c>
      <c r="B21" s="21" t="s">
        <v>1065</v>
      </c>
      <c r="C21" s="21" t="s">
        <v>1066</v>
      </c>
      <c r="D21" s="22">
        <v>9500</v>
      </c>
      <c r="E21" s="22">
        <v>2726.95</v>
      </c>
      <c r="F21" s="22">
        <v>750</v>
      </c>
      <c r="G21" s="22">
        <v>750</v>
      </c>
      <c r="H21" s="22">
        <v>750</v>
      </c>
      <c r="I21" s="22">
        <v>749.81</v>
      </c>
      <c r="J21" s="23">
        <f t="shared" si="0"/>
        <v>99.97466666666666</v>
      </c>
      <c r="K21" s="22">
        <v>0</v>
      </c>
      <c r="L21" s="22">
        <v>0</v>
      </c>
      <c r="M21" s="22">
        <v>0</v>
      </c>
      <c r="N21" s="24">
        <v>6023.05</v>
      </c>
    </row>
    <row r="22" spans="1:14" ht="11.25">
      <c r="A22" s="19" t="s">
        <v>1064</v>
      </c>
      <c r="B22" s="21" t="s">
        <v>1067</v>
      </c>
      <c r="C22" s="21" t="s">
        <v>1126</v>
      </c>
      <c r="D22" s="22">
        <v>13327.54</v>
      </c>
      <c r="E22" s="22">
        <v>327.54</v>
      </c>
      <c r="F22" s="22">
        <v>0</v>
      </c>
      <c r="G22" s="22">
        <v>0</v>
      </c>
      <c r="H22" s="22">
        <v>0</v>
      </c>
      <c r="I22" s="22">
        <v>0</v>
      </c>
      <c r="J22" s="23" t="str">
        <f t="shared" si="0"/>
        <v>***</v>
      </c>
      <c r="K22" s="22">
        <v>0</v>
      </c>
      <c r="L22" s="22">
        <v>0</v>
      </c>
      <c r="M22" s="22">
        <v>0</v>
      </c>
      <c r="N22" s="24">
        <v>13000</v>
      </c>
    </row>
    <row r="23" spans="1:14" ht="11.25">
      <c r="A23" s="19" t="s">
        <v>1127</v>
      </c>
      <c r="B23" s="21" t="s">
        <v>1128</v>
      </c>
      <c r="C23" s="21" t="s">
        <v>1129</v>
      </c>
      <c r="D23" s="22">
        <v>3100</v>
      </c>
      <c r="E23" s="22">
        <v>0</v>
      </c>
      <c r="F23" s="22">
        <v>2000</v>
      </c>
      <c r="G23" s="22">
        <v>3100</v>
      </c>
      <c r="H23" s="22">
        <v>3100</v>
      </c>
      <c r="I23" s="22">
        <v>1998.37</v>
      </c>
      <c r="J23" s="23">
        <f t="shared" si="0"/>
        <v>64.46354838709678</v>
      </c>
      <c r="K23" s="22">
        <v>0</v>
      </c>
      <c r="L23" s="22">
        <v>0</v>
      </c>
      <c r="M23" s="22">
        <v>0</v>
      </c>
      <c r="N23" s="24">
        <v>0</v>
      </c>
    </row>
    <row r="24" spans="1:14" ht="11.25">
      <c r="A24" s="19" t="s">
        <v>1127</v>
      </c>
      <c r="B24" s="21" t="s">
        <v>1130</v>
      </c>
      <c r="C24" s="21" t="s">
        <v>1131</v>
      </c>
      <c r="D24" s="22">
        <v>1600</v>
      </c>
      <c r="E24" s="22">
        <v>0</v>
      </c>
      <c r="F24" s="22">
        <v>1500</v>
      </c>
      <c r="G24" s="22">
        <v>1500</v>
      </c>
      <c r="H24" s="22">
        <v>1500</v>
      </c>
      <c r="I24" s="22">
        <v>1499.97</v>
      </c>
      <c r="J24" s="23">
        <f t="shared" si="0"/>
        <v>99.998</v>
      </c>
      <c r="K24" s="22">
        <v>0</v>
      </c>
      <c r="L24" s="22">
        <v>0</v>
      </c>
      <c r="M24" s="22">
        <v>0</v>
      </c>
      <c r="N24" s="24">
        <v>100</v>
      </c>
    </row>
    <row r="25" spans="1:14" ht="11.25">
      <c r="A25" s="19" t="s">
        <v>1127</v>
      </c>
      <c r="B25" s="21" t="s">
        <v>1132</v>
      </c>
      <c r="C25" s="21" t="s">
        <v>1133</v>
      </c>
      <c r="D25" s="22">
        <v>800</v>
      </c>
      <c r="E25" s="22">
        <v>0</v>
      </c>
      <c r="F25" s="22">
        <v>1900</v>
      </c>
      <c r="G25" s="22">
        <v>800</v>
      </c>
      <c r="H25" s="22">
        <v>800</v>
      </c>
      <c r="I25" s="22">
        <v>800</v>
      </c>
      <c r="J25" s="23">
        <f t="shared" si="0"/>
        <v>100</v>
      </c>
      <c r="K25" s="22">
        <v>0</v>
      </c>
      <c r="L25" s="22">
        <v>0</v>
      </c>
      <c r="M25" s="22">
        <v>0</v>
      </c>
      <c r="N25" s="24">
        <v>0</v>
      </c>
    </row>
    <row r="26" spans="1:14" ht="11.25">
      <c r="A26" s="19" t="s">
        <v>1134</v>
      </c>
      <c r="B26" s="21" t="s">
        <v>1135</v>
      </c>
      <c r="C26" s="21" t="s">
        <v>1136</v>
      </c>
      <c r="D26" s="22">
        <v>30000</v>
      </c>
      <c r="E26" s="22">
        <v>0</v>
      </c>
      <c r="F26" s="22">
        <v>30000</v>
      </c>
      <c r="G26" s="22">
        <v>30000</v>
      </c>
      <c r="H26" s="22">
        <v>30000</v>
      </c>
      <c r="I26" s="22">
        <v>29898.46</v>
      </c>
      <c r="J26" s="23">
        <f t="shared" si="0"/>
        <v>99.66153333333334</v>
      </c>
      <c r="K26" s="22">
        <v>0</v>
      </c>
      <c r="L26" s="22">
        <v>0</v>
      </c>
      <c r="M26" s="22">
        <v>0</v>
      </c>
      <c r="N26" s="24">
        <v>0</v>
      </c>
    </row>
    <row r="27" spans="1:14" ht="11.25">
      <c r="A27" s="19" t="s">
        <v>1137</v>
      </c>
      <c r="B27" s="21" t="s">
        <v>1138</v>
      </c>
      <c r="C27" s="21" t="s">
        <v>1139</v>
      </c>
      <c r="D27" s="22">
        <v>3510.09</v>
      </c>
      <c r="E27" s="22">
        <v>810.09</v>
      </c>
      <c r="F27" s="22">
        <v>1000</v>
      </c>
      <c r="G27" s="22">
        <v>200</v>
      </c>
      <c r="H27" s="22">
        <v>200</v>
      </c>
      <c r="I27" s="22">
        <v>107.75</v>
      </c>
      <c r="J27" s="23">
        <f t="shared" si="0"/>
        <v>53.875</v>
      </c>
      <c r="K27" s="22">
        <v>0</v>
      </c>
      <c r="L27" s="22">
        <v>0</v>
      </c>
      <c r="M27" s="22">
        <v>0</v>
      </c>
      <c r="N27" s="24">
        <v>2500</v>
      </c>
    </row>
    <row r="28" spans="1:14" ht="11.25">
      <c r="A28" s="19" t="s">
        <v>1137</v>
      </c>
      <c r="B28" s="21" t="s">
        <v>1140</v>
      </c>
      <c r="C28" s="21" t="s">
        <v>1141</v>
      </c>
      <c r="D28" s="22">
        <v>2200</v>
      </c>
      <c r="E28" s="22">
        <v>1841.51</v>
      </c>
      <c r="F28" s="22">
        <v>0</v>
      </c>
      <c r="G28" s="22">
        <v>0</v>
      </c>
      <c r="H28" s="22">
        <v>0</v>
      </c>
      <c r="I28" s="22">
        <v>0</v>
      </c>
      <c r="J28" s="23" t="str">
        <f t="shared" si="0"/>
        <v>***</v>
      </c>
      <c r="K28" s="22">
        <v>200</v>
      </c>
      <c r="L28" s="22">
        <v>356.23</v>
      </c>
      <c r="M28" s="22">
        <v>0</v>
      </c>
      <c r="N28" s="24">
        <v>158.49</v>
      </c>
    </row>
    <row r="29" spans="1:14" ht="11.25">
      <c r="A29" s="19" t="s">
        <v>1137</v>
      </c>
      <c r="B29" s="21" t="s">
        <v>1142</v>
      </c>
      <c r="C29" s="21" t="s">
        <v>1143</v>
      </c>
      <c r="D29" s="22">
        <v>1000</v>
      </c>
      <c r="E29" s="22">
        <v>0</v>
      </c>
      <c r="F29" s="22">
        <v>1000</v>
      </c>
      <c r="G29" s="22">
        <v>1000</v>
      </c>
      <c r="H29" s="22">
        <v>1000</v>
      </c>
      <c r="I29" s="22">
        <v>1000</v>
      </c>
      <c r="J29" s="23">
        <f t="shared" si="0"/>
        <v>100</v>
      </c>
      <c r="K29" s="22">
        <v>0</v>
      </c>
      <c r="L29" s="22">
        <v>0</v>
      </c>
      <c r="M29" s="22">
        <v>0</v>
      </c>
      <c r="N29" s="24">
        <v>0</v>
      </c>
    </row>
    <row r="30" spans="1:14" ht="11.25">
      <c r="A30" s="19" t="s">
        <v>1137</v>
      </c>
      <c r="B30" s="21" t="s">
        <v>1144</v>
      </c>
      <c r="C30" s="21" t="s">
        <v>1145</v>
      </c>
      <c r="D30" s="22">
        <v>1300</v>
      </c>
      <c r="E30" s="22">
        <v>0</v>
      </c>
      <c r="F30" s="22">
        <v>1300</v>
      </c>
      <c r="G30" s="22">
        <v>1300</v>
      </c>
      <c r="H30" s="22">
        <v>1300</v>
      </c>
      <c r="I30" s="22">
        <v>1299.08</v>
      </c>
      <c r="J30" s="23">
        <f t="shared" si="0"/>
        <v>99.92923076923077</v>
      </c>
      <c r="K30" s="22">
        <v>0</v>
      </c>
      <c r="L30" s="22">
        <v>0</v>
      </c>
      <c r="M30" s="22">
        <v>0</v>
      </c>
      <c r="N30" s="24">
        <v>0</v>
      </c>
    </row>
    <row r="31" spans="1:14" ht="11.25">
      <c r="A31" s="19" t="s">
        <v>1146</v>
      </c>
      <c r="B31" s="21" t="s">
        <v>1147</v>
      </c>
      <c r="C31" s="21" t="s">
        <v>1148</v>
      </c>
      <c r="D31" s="22">
        <v>144</v>
      </c>
      <c r="E31" s="22">
        <v>0</v>
      </c>
      <c r="F31" s="22">
        <v>0</v>
      </c>
      <c r="G31" s="22">
        <v>72</v>
      </c>
      <c r="H31" s="22">
        <v>0</v>
      </c>
      <c r="I31" s="22">
        <v>71.35</v>
      </c>
      <c r="J31" s="23">
        <f t="shared" si="0"/>
        <v>99.09722222222221</v>
      </c>
      <c r="K31" s="22">
        <v>0</v>
      </c>
      <c r="L31" s="22">
        <v>0</v>
      </c>
      <c r="M31" s="22">
        <v>0</v>
      </c>
      <c r="N31" s="24">
        <v>72</v>
      </c>
    </row>
    <row r="32" spans="1:14" ht="11.25">
      <c r="A32" s="19" t="s">
        <v>1146</v>
      </c>
      <c r="B32" s="21" t="s">
        <v>1149</v>
      </c>
      <c r="C32" s="21" t="s">
        <v>1150</v>
      </c>
      <c r="D32" s="22">
        <v>144</v>
      </c>
      <c r="E32" s="22">
        <v>0</v>
      </c>
      <c r="F32" s="22">
        <v>0</v>
      </c>
      <c r="G32" s="22">
        <v>72</v>
      </c>
      <c r="H32" s="22">
        <v>0</v>
      </c>
      <c r="I32" s="22">
        <v>0</v>
      </c>
      <c r="J32" s="23">
        <f t="shared" si="0"/>
        <v>0</v>
      </c>
      <c r="K32" s="22">
        <v>0</v>
      </c>
      <c r="L32" s="22">
        <v>0</v>
      </c>
      <c r="M32" s="22">
        <v>0</v>
      </c>
      <c r="N32" s="24">
        <v>72</v>
      </c>
    </row>
    <row r="33" spans="1:14" ht="11.25">
      <c r="A33" s="19" t="s">
        <v>1146</v>
      </c>
      <c r="B33" s="21" t="s">
        <v>1151</v>
      </c>
      <c r="C33" s="21" t="s">
        <v>1152</v>
      </c>
      <c r="D33" s="22">
        <v>144</v>
      </c>
      <c r="E33" s="22">
        <v>0</v>
      </c>
      <c r="F33" s="22">
        <v>0</v>
      </c>
      <c r="G33" s="22">
        <v>72</v>
      </c>
      <c r="H33" s="22">
        <v>141.94</v>
      </c>
      <c r="I33" s="22">
        <v>70.6</v>
      </c>
      <c r="J33" s="23">
        <f t="shared" si="0"/>
        <v>98.05555555555554</v>
      </c>
      <c r="K33" s="22">
        <v>0</v>
      </c>
      <c r="L33" s="22">
        <v>0</v>
      </c>
      <c r="M33" s="22">
        <v>0</v>
      </c>
      <c r="N33" s="24">
        <v>72</v>
      </c>
    </row>
    <row r="34" spans="1:14" ht="11.25">
      <c r="A34" s="19" t="s">
        <v>1146</v>
      </c>
      <c r="B34" s="21" t="s">
        <v>1153</v>
      </c>
      <c r="C34" s="21" t="s">
        <v>1154</v>
      </c>
      <c r="D34" s="22">
        <v>144</v>
      </c>
      <c r="E34" s="22">
        <v>0</v>
      </c>
      <c r="F34" s="22">
        <v>0</v>
      </c>
      <c r="G34" s="22">
        <v>72</v>
      </c>
      <c r="H34" s="22">
        <v>0</v>
      </c>
      <c r="I34" s="22">
        <v>0</v>
      </c>
      <c r="J34" s="23">
        <f t="shared" si="0"/>
        <v>0</v>
      </c>
      <c r="K34" s="22">
        <v>0</v>
      </c>
      <c r="L34" s="22">
        <v>0</v>
      </c>
      <c r="M34" s="22">
        <v>0</v>
      </c>
      <c r="N34" s="24">
        <v>72</v>
      </c>
    </row>
    <row r="35" spans="1:14" ht="11.25">
      <c r="A35" s="19" t="s">
        <v>1146</v>
      </c>
      <c r="B35" s="21" t="s">
        <v>1155</v>
      </c>
      <c r="C35" s="21" t="s">
        <v>1156</v>
      </c>
      <c r="D35" s="22">
        <v>500</v>
      </c>
      <c r="E35" s="22">
        <v>0</v>
      </c>
      <c r="F35" s="22">
        <v>0</v>
      </c>
      <c r="G35" s="22">
        <v>249</v>
      </c>
      <c r="H35" s="22">
        <v>249</v>
      </c>
      <c r="I35" s="22">
        <v>249</v>
      </c>
      <c r="J35" s="23">
        <f t="shared" si="0"/>
        <v>100</v>
      </c>
      <c r="K35" s="22">
        <v>0</v>
      </c>
      <c r="L35" s="22">
        <v>0</v>
      </c>
      <c r="M35" s="22">
        <v>0</v>
      </c>
      <c r="N35" s="24">
        <v>251</v>
      </c>
    </row>
    <row r="36" spans="1:14" ht="11.25">
      <c r="A36" s="19" t="s">
        <v>1146</v>
      </c>
      <c r="B36" s="21" t="s">
        <v>1157</v>
      </c>
      <c r="C36" s="21" t="s">
        <v>1158</v>
      </c>
      <c r="D36" s="22">
        <v>14500</v>
      </c>
      <c r="E36" s="22">
        <v>0</v>
      </c>
      <c r="F36" s="22">
        <v>0</v>
      </c>
      <c r="G36" s="22">
        <v>2500</v>
      </c>
      <c r="H36" s="22">
        <v>2500</v>
      </c>
      <c r="I36" s="22">
        <v>2499.81</v>
      </c>
      <c r="J36" s="23">
        <f t="shared" si="0"/>
        <v>99.9924</v>
      </c>
      <c r="K36" s="22">
        <v>0</v>
      </c>
      <c r="L36" s="22">
        <v>0</v>
      </c>
      <c r="M36" s="22">
        <v>0</v>
      </c>
      <c r="N36" s="24">
        <v>12000</v>
      </c>
    </row>
    <row r="37" spans="1:14" ht="11.25">
      <c r="A37" s="19" t="s">
        <v>1146</v>
      </c>
      <c r="B37" s="21" t="s">
        <v>1159</v>
      </c>
      <c r="C37" s="21" t="s">
        <v>1160</v>
      </c>
      <c r="D37" s="22">
        <v>47717</v>
      </c>
      <c r="E37" s="22">
        <v>33865.74</v>
      </c>
      <c r="F37" s="22">
        <v>0</v>
      </c>
      <c r="G37" s="22">
        <v>10600</v>
      </c>
      <c r="H37" s="22">
        <v>10600</v>
      </c>
      <c r="I37" s="22">
        <v>10599.99</v>
      </c>
      <c r="J37" s="23">
        <f t="shared" si="0"/>
        <v>99.99990566037737</v>
      </c>
      <c r="K37" s="22">
        <v>2000</v>
      </c>
      <c r="L37" s="22">
        <v>2025.77</v>
      </c>
      <c r="M37" s="22">
        <v>0</v>
      </c>
      <c r="N37" s="24">
        <v>1251.26</v>
      </c>
    </row>
    <row r="38" spans="1:14" ht="11.25">
      <c r="A38" s="19" t="s">
        <v>1146</v>
      </c>
      <c r="B38" s="21" t="s">
        <v>1161</v>
      </c>
      <c r="C38" s="21" t="s">
        <v>1162</v>
      </c>
      <c r="D38" s="22">
        <v>136000</v>
      </c>
      <c r="E38" s="22">
        <v>9997.68</v>
      </c>
      <c r="F38" s="22">
        <v>62000</v>
      </c>
      <c r="G38" s="22">
        <v>27465</v>
      </c>
      <c r="H38" s="22">
        <v>27465</v>
      </c>
      <c r="I38" s="22">
        <v>27430.85</v>
      </c>
      <c r="J38" s="23">
        <f t="shared" si="0"/>
        <v>99.87565993082104</v>
      </c>
      <c r="K38" s="22">
        <v>0</v>
      </c>
      <c r="L38" s="22">
        <v>34.05</v>
      </c>
      <c r="M38" s="22">
        <v>0</v>
      </c>
      <c r="N38" s="24">
        <v>98537.32</v>
      </c>
    </row>
    <row r="39" spans="1:14" ht="11.25">
      <c r="A39" s="19" t="s">
        <v>1146</v>
      </c>
      <c r="B39" s="21" t="s">
        <v>1163</v>
      </c>
      <c r="C39" s="21" t="s">
        <v>1164</v>
      </c>
      <c r="D39" s="22">
        <v>444956.7</v>
      </c>
      <c r="E39" s="22">
        <v>5803.98</v>
      </c>
      <c r="F39" s="22">
        <v>4636</v>
      </c>
      <c r="G39" s="22">
        <v>2387.7</v>
      </c>
      <c r="H39" s="22">
        <v>2387.7</v>
      </c>
      <c r="I39" s="22">
        <v>1589.16</v>
      </c>
      <c r="J39" s="23">
        <f t="shared" si="0"/>
        <v>66.5561000125644</v>
      </c>
      <c r="K39" s="22">
        <v>0</v>
      </c>
      <c r="L39" s="22">
        <v>798.43</v>
      </c>
      <c r="M39" s="22">
        <v>0</v>
      </c>
      <c r="N39" s="24">
        <v>436765.02</v>
      </c>
    </row>
    <row r="40" spans="1:14" ht="11.25">
      <c r="A40" s="19" t="s">
        <v>1146</v>
      </c>
      <c r="B40" s="21" t="s">
        <v>1165</v>
      </c>
      <c r="C40" s="21" t="s">
        <v>1166</v>
      </c>
      <c r="D40" s="22">
        <v>2838.22</v>
      </c>
      <c r="E40" s="22">
        <v>480.22</v>
      </c>
      <c r="F40" s="22">
        <v>0</v>
      </c>
      <c r="G40" s="22">
        <v>514</v>
      </c>
      <c r="H40" s="22">
        <v>514</v>
      </c>
      <c r="I40" s="22">
        <v>514</v>
      </c>
      <c r="J40" s="23">
        <f t="shared" si="0"/>
        <v>100</v>
      </c>
      <c r="K40" s="22">
        <v>0</v>
      </c>
      <c r="L40" s="22">
        <v>0</v>
      </c>
      <c r="M40" s="22">
        <v>0</v>
      </c>
      <c r="N40" s="24">
        <v>1844</v>
      </c>
    </row>
    <row r="41" spans="1:14" ht="11.25">
      <c r="A41" s="19" t="s">
        <v>1167</v>
      </c>
      <c r="B41" s="21" t="s">
        <v>1168</v>
      </c>
      <c r="C41" s="21" t="s">
        <v>1169</v>
      </c>
      <c r="D41" s="22">
        <v>1000</v>
      </c>
      <c r="E41" s="22">
        <v>0</v>
      </c>
      <c r="F41" s="22">
        <v>0</v>
      </c>
      <c r="G41" s="22">
        <v>1000</v>
      </c>
      <c r="H41" s="22">
        <v>1000</v>
      </c>
      <c r="I41" s="22">
        <v>725.9</v>
      </c>
      <c r="J41" s="23">
        <f t="shared" si="0"/>
        <v>72.59</v>
      </c>
      <c r="K41" s="22">
        <v>0</v>
      </c>
      <c r="L41" s="22">
        <v>0</v>
      </c>
      <c r="M41" s="22">
        <v>0</v>
      </c>
      <c r="N41" s="24">
        <v>0</v>
      </c>
    </row>
    <row r="42" spans="1:14" ht="11.25">
      <c r="A42" s="19" t="s">
        <v>1170</v>
      </c>
      <c r="B42" s="21" t="s">
        <v>1171</v>
      </c>
      <c r="C42" s="21" t="s">
        <v>1172</v>
      </c>
      <c r="D42" s="22">
        <v>3051</v>
      </c>
      <c r="E42" s="22">
        <v>863.85</v>
      </c>
      <c r="F42" s="22">
        <v>1525.5</v>
      </c>
      <c r="G42" s="22">
        <v>1525.5</v>
      </c>
      <c r="H42" s="22">
        <v>0</v>
      </c>
      <c r="I42" s="22">
        <v>0</v>
      </c>
      <c r="J42" s="23">
        <f t="shared" si="0"/>
        <v>0</v>
      </c>
      <c r="K42" s="22">
        <v>3874</v>
      </c>
      <c r="L42" s="22">
        <v>3874.16</v>
      </c>
      <c r="M42" s="22">
        <v>0</v>
      </c>
      <c r="N42" s="24">
        <v>-3212.35</v>
      </c>
    </row>
    <row r="43" spans="1:14" ht="11.25">
      <c r="A43" s="19" t="s">
        <v>1170</v>
      </c>
      <c r="B43" s="21" t="s">
        <v>1173</v>
      </c>
      <c r="C43" s="21" t="s">
        <v>1174</v>
      </c>
      <c r="D43" s="22">
        <v>7535.14</v>
      </c>
      <c r="E43" s="22">
        <v>0</v>
      </c>
      <c r="F43" s="22">
        <v>0</v>
      </c>
      <c r="G43" s="22">
        <v>1657.7</v>
      </c>
      <c r="H43" s="22">
        <v>1657.73</v>
      </c>
      <c r="I43" s="22">
        <v>0</v>
      </c>
      <c r="J43" s="23">
        <f t="shared" si="0"/>
        <v>0</v>
      </c>
      <c r="K43" s="22">
        <v>0</v>
      </c>
      <c r="L43" s="22">
        <v>0</v>
      </c>
      <c r="M43" s="22">
        <v>0</v>
      </c>
      <c r="N43" s="24">
        <v>5877.44</v>
      </c>
    </row>
    <row r="44" spans="1:14" ht="11.25">
      <c r="A44" s="19" t="s">
        <v>1170</v>
      </c>
      <c r="B44" s="21" t="s">
        <v>1175</v>
      </c>
      <c r="C44" s="21" t="s">
        <v>1176</v>
      </c>
      <c r="D44" s="22">
        <v>12976.63</v>
      </c>
      <c r="E44" s="22">
        <v>0</v>
      </c>
      <c r="F44" s="22">
        <v>0</v>
      </c>
      <c r="G44" s="22">
        <v>9221.9</v>
      </c>
      <c r="H44" s="22">
        <v>9221.96</v>
      </c>
      <c r="I44" s="22">
        <v>280.07</v>
      </c>
      <c r="J44" s="23">
        <f t="shared" si="0"/>
        <v>3.037009726845878</v>
      </c>
      <c r="K44" s="22">
        <v>0</v>
      </c>
      <c r="L44" s="22">
        <v>0</v>
      </c>
      <c r="M44" s="22">
        <v>0</v>
      </c>
      <c r="N44" s="24">
        <v>3754.73</v>
      </c>
    </row>
    <row r="45" spans="1:14" ht="11.25">
      <c r="A45" s="19" t="s">
        <v>1170</v>
      </c>
      <c r="B45" s="21" t="s">
        <v>1177</v>
      </c>
      <c r="C45" s="21" t="s">
        <v>1178</v>
      </c>
      <c r="D45" s="22">
        <v>85950</v>
      </c>
      <c r="E45" s="22">
        <v>58947.28</v>
      </c>
      <c r="F45" s="22">
        <v>3400</v>
      </c>
      <c r="G45" s="22">
        <v>3400</v>
      </c>
      <c r="H45" s="22">
        <v>3400</v>
      </c>
      <c r="I45" s="22">
        <v>3388.41</v>
      </c>
      <c r="J45" s="23">
        <f t="shared" si="0"/>
        <v>99.65911764705882</v>
      </c>
      <c r="K45" s="22">
        <v>0</v>
      </c>
      <c r="L45" s="22">
        <v>0</v>
      </c>
      <c r="M45" s="22">
        <v>0</v>
      </c>
      <c r="N45" s="24">
        <v>23602.72</v>
      </c>
    </row>
    <row r="46" spans="1:14" ht="11.25">
      <c r="A46" s="19" t="s">
        <v>1170</v>
      </c>
      <c r="B46" s="21" t="s">
        <v>1179</v>
      </c>
      <c r="C46" s="21" t="s">
        <v>1180</v>
      </c>
      <c r="D46" s="22">
        <v>291.92</v>
      </c>
      <c r="E46" s="22">
        <v>197.62</v>
      </c>
      <c r="F46" s="22">
        <v>132</v>
      </c>
      <c r="G46" s="22">
        <v>94.3</v>
      </c>
      <c r="H46" s="22">
        <v>94.3</v>
      </c>
      <c r="I46" s="22">
        <v>94.24</v>
      </c>
      <c r="J46" s="23">
        <f t="shared" si="0"/>
        <v>99.93637327677625</v>
      </c>
      <c r="K46" s="22">
        <v>0</v>
      </c>
      <c r="L46" s="22">
        <v>0</v>
      </c>
      <c r="M46" s="22">
        <v>0</v>
      </c>
      <c r="N46" s="24">
        <v>0</v>
      </c>
    </row>
    <row r="47" spans="1:14" ht="11.25">
      <c r="A47" s="19" t="s">
        <v>1170</v>
      </c>
      <c r="B47" s="21" t="s">
        <v>1181</v>
      </c>
      <c r="C47" s="21" t="s">
        <v>1182</v>
      </c>
      <c r="D47" s="22">
        <v>8805.78</v>
      </c>
      <c r="E47" s="22">
        <v>7809.38</v>
      </c>
      <c r="F47" s="22">
        <v>0</v>
      </c>
      <c r="G47" s="22">
        <v>0</v>
      </c>
      <c r="H47" s="22">
        <v>0</v>
      </c>
      <c r="I47" s="22">
        <v>0</v>
      </c>
      <c r="J47" s="23" t="str">
        <f t="shared" si="0"/>
        <v>***</v>
      </c>
      <c r="K47" s="22">
        <v>0</v>
      </c>
      <c r="L47" s="22">
        <v>0</v>
      </c>
      <c r="M47" s="22">
        <v>0</v>
      </c>
      <c r="N47" s="24">
        <v>996.4</v>
      </c>
    </row>
    <row r="48" spans="1:14" ht="11.25">
      <c r="A48" s="19" t="s">
        <v>1170</v>
      </c>
      <c r="B48" s="21" t="s">
        <v>1183</v>
      </c>
      <c r="C48" s="21" t="s">
        <v>1184</v>
      </c>
      <c r="D48" s="22">
        <v>5226</v>
      </c>
      <c r="E48" s="22">
        <v>0</v>
      </c>
      <c r="F48" s="22">
        <v>5200</v>
      </c>
      <c r="G48" s="22">
        <v>0</v>
      </c>
      <c r="H48" s="22">
        <v>0</v>
      </c>
      <c r="I48" s="22">
        <v>0</v>
      </c>
      <c r="J48" s="23" t="str">
        <f t="shared" si="0"/>
        <v>***</v>
      </c>
      <c r="K48" s="22">
        <v>0</v>
      </c>
      <c r="L48" s="22">
        <v>0</v>
      </c>
      <c r="M48" s="22">
        <v>0</v>
      </c>
      <c r="N48" s="24">
        <v>5226</v>
      </c>
    </row>
    <row r="49" spans="1:14" ht="11.25">
      <c r="A49" s="19" t="s">
        <v>1170</v>
      </c>
      <c r="B49" s="21" t="s">
        <v>1185</v>
      </c>
      <c r="C49" s="21" t="s">
        <v>1186</v>
      </c>
      <c r="D49" s="22">
        <v>3000</v>
      </c>
      <c r="E49" s="22">
        <v>0</v>
      </c>
      <c r="F49" s="22">
        <v>400</v>
      </c>
      <c r="G49" s="22">
        <v>452</v>
      </c>
      <c r="H49" s="22">
        <v>452</v>
      </c>
      <c r="I49" s="22">
        <v>452</v>
      </c>
      <c r="J49" s="23">
        <f t="shared" si="0"/>
        <v>100</v>
      </c>
      <c r="K49" s="22">
        <v>0</v>
      </c>
      <c r="L49" s="22">
        <v>0</v>
      </c>
      <c r="M49" s="22">
        <v>0</v>
      </c>
      <c r="N49" s="24">
        <v>2548</v>
      </c>
    </row>
    <row r="50" spans="1:14" ht="11.25">
      <c r="A50" s="19" t="s">
        <v>1170</v>
      </c>
      <c r="B50" s="21" t="s">
        <v>1187</v>
      </c>
      <c r="C50" s="21" t="s">
        <v>1188</v>
      </c>
      <c r="D50" s="22">
        <v>56300</v>
      </c>
      <c r="E50" s="22">
        <v>0</v>
      </c>
      <c r="F50" s="22">
        <v>1400</v>
      </c>
      <c r="G50" s="22">
        <v>1048</v>
      </c>
      <c r="H50" s="22">
        <v>1048</v>
      </c>
      <c r="I50" s="22">
        <v>1006.8</v>
      </c>
      <c r="J50" s="23">
        <f t="shared" si="0"/>
        <v>96.06870229007633</v>
      </c>
      <c r="K50" s="22">
        <v>0</v>
      </c>
      <c r="L50" s="22">
        <v>0</v>
      </c>
      <c r="M50" s="22">
        <v>0</v>
      </c>
      <c r="N50" s="24">
        <v>55252</v>
      </c>
    </row>
    <row r="51" spans="1:14" ht="11.25">
      <c r="A51" s="19" t="s">
        <v>1189</v>
      </c>
      <c r="B51" s="21" t="s">
        <v>1190</v>
      </c>
      <c r="C51" s="21" t="s">
        <v>1191</v>
      </c>
      <c r="D51" s="22">
        <v>5919.34</v>
      </c>
      <c r="E51" s="22">
        <v>3609.34</v>
      </c>
      <c r="F51" s="22">
        <v>1000</v>
      </c>
      <c r="G51" s="22">
        <v>350</v>
      </c>
      <c r="H51" s="22">
        <v>350</v>
      </c>
      <c r="I51" s="22">
        <v>350</v>
      </c>
      <c r="J51" s="23">
        <f t="shared" si="0"/>
        <v>100</v>
      </c>
      <c r="K51" s="22">
        <v>10</v>
      </c>
      <c r="L51" s="22">
        <v>9.57</v>
      </c>
      <c r="M51" s="22">
        <v>0</v>
      </c>
      <c r="N51" s="24">
        <v>1950</v>
      </c>
    </row>
    <row r="52" spans="1:14" ht="11.25">
      <c r="A52" s="19" t="s">
        <v>1189</v>
      </c>
      <c r="B52" s="21" t="s">
        <v>1192</v>
      </c>
      <c r="C52" s="21" t="s">
        <v>1193</v>
      </c>
      <c r="D52" s="22">
        <v>12998.62</v>
      </c>
      <c r="E52" s="22">
        <v>11738.62</v>
      </c>
      <c r="F52" s="22">
        <v>0</v>
      </c>
      <c r="G52" s="22">
        <v>1230</v>
      </c>
      <c r="H52" s="22">
        <v>1230</v>
      </c>
      <c r="I52" s="22">
        <v>1230</v>
      </c>
      <c r="J52" s="23">
        <f t="shared" si="0"/>
        <v>100</v>
      </c>
      <c r="K52" s="22">
        <v>30</v>
      </c>
      <c r="L52" s="22">
        <v>24.23</v>
      </c>
      <c r="M52" s="22">
        <v>0</v>
      </c>
      <c r="N52" s="24">
        <v>0</v>
      </c>
    </row>
    <row r="53" spans="1:14" ht="11.25">
      <c r="A53" s="19" t="s">
        <v>1189</v>
      </c>
      <c r="B53" s="21" t="s">
        <v>1194</v>
      </c>
      <c r="C53" s="21" t="s">
        <v>1195</v>
      </c>
      <c r="D53" s="22">
        <v>240</v>
      </c>
      <c r="E53" s="22">
        <v>0</v>
      </c>
      <c r="F53" s="22">
        <v>850</v>
      </c>
      <c r="G53" s="22">
        <v>210</v>
      </c>
      <c r="H53" s="22">
        <v>210</v>
      </c>
      <c r="I53" s="22">
        <v>210</v>
      </c>
      <c r="J53" s="23">
        <f t="shared" si="0"/>
        <v>100</v>
      </c>
      <c r="K53" s="22">
        <v>30</v>
      </c>
      <c r="L53" s="22">
        <v>27.42</v>
      </c>
      <c r="M53" s="22">
        <v>0</v>
      </c>
      <c r="N53" s="24">
        <v>0</v>
      </c>
    </row>
    <row r="54" spans="1:14" ht="11.25">
      <c r="A54" s="19" t="s">
        <v>1189</v>
      </c>
      <c r="B54" s="21" t="s">
        <v>1196</v>
      </c>
      <c r="C54" s="21" t="s">
        <v>1197</v>
      </c>
      <c r="D54" s="22">
        <v>2010</v>
      </c>
      <c r="E54" s="22">
        <v>0</v>
      </c>
      <c r="F54" s="22">
        <v>2000</v>
      </c>
      <c r="G54" s="22">
        <v>2000</v>
      </c>
      <c r="H54" s="22">
        <v>2000</v>
      </c>
      <c r="I54" s="22">
        <v>2000</v>
      </c>
      <c r="J54" s="23">
        <f t="shared" si="0"/>
        <v>100</v>
      </c>
      <c r="K54" s="22">
        <v>10</v>
      </c>
      <c r="L54" s="22">
        <v>7.42</v>
      </c>
      <c r="M54" s="22">
        <v>0</v>
      </c>
      <c r="N54" s="24">
        <v>0</v>
      </c>
    </row>
    <row r="55" spans="1:14" ht="11.25">
      <c r="A55" s="19" t="s">
        <v>1189</v>
      </c>
      <c r="B55" s="21" t="s">
        <v>1198</v>
      </c>
      <c r="C55" s="21" t="s">
        <v>1199</v>
      </c>
      <c r="D55" s="22">
        <v>2430</v>
      </c>
      <c r="E55" s="22">
        <v>0</v>
      </c>
      <c r="F55" s="22">
        <v>0</v>
      </c>
      <c r="G55" s="22">
        <v>2380</v>
      </c>
      <c r="H55" s="22">
        <v>2380</v>
      </c>
      <c r="I55" s="22">
        <v>2380</v>
      </c>
      <c r="J55" s="23">
        <f t="shared" si="0"/>
        <v>100</v>
      </c>
      <c r="K55" s="22">
        <v>50</v>
      </c>
      <c r="L55" s="22">
        <v>49.9</v>
      </c>
      <c r="M55" s="22">
        <v>0</v>
      </c>
      <c r="N55" s="24">
        <v>0</v>
      </c>
    </row>
    <row r="56" spans="1:14" ht="11.25">
      <c r="A56" s="19" t="s">
        <v>1200</v>
      </c>
      <c r="B56" s="21" t="s">
        <v>1201</v>
      </c>
      <c r="C56" s="21" t="s">
        <v>1202</v>
      </c>
      <c r="D56" s="22">
        <v>68211.05</v>
      </c>
      <c r="E56" s="22">
        <v>0</v>
      </c>
      <c r="F56" s="22">
        <v>0</v>
      </c>
      <c r="G56" s="22">
        <v>45120.7</v>
      </c>
      <c r="H56" s="22">
        <v>45120.75</v>
      </c>
      <c r="I56" s="22">
        <v>21866.46</v>
      </c>
      <c r="J56" s="23">
        <f t="shared" si="0"/>
        <v>48.46214708548405</v>
      </c>
      <c r="K56" s="22">
        <v>0</v>
      </c>
      <c r="L56" s="22">
        <v>0</v>
      </c>
      <c r="M56" s="22">
        <v>0</v>
      </c>
      <c r="N56" s="24">
        <v>23090.35</v>
      </c>
    </row>
    <row r="57" spans="1:14" ht="11.25">
      <c r="A57" s="19" t="s">
        <v>1200</v>
      </c>
      <c r="B57" s="21" t="s">
        <v>1203</v>
      </c>
      <c r="C57" s="21" t="s">
        <v>1204</v>
      </c>
      <c r="D57" s="22">
        <v>167406</v>
      </c>
      <c r="E57" s="22">
        <v>163798.13</v>
      </c>
      <c r="F57" s="22">
        <v>0</v>
      </c>
      <c r="G57" s="22">
        <v>0</v>
      </c>
      <c r="H57" s="22">
        <v>0</v>
      </c>
      <c r="I57" s="22">
        <v>0</v>
      </c>
      <c r="J57" s="23" t="str">
        <f t="shared" si="0"/>
        <v>***</v>
      </c>
      <c r="K57" s="22">
        <v>607.5</v>
      </c>
      <c r="L57" s="22">
        <v>546.64</v>
      </c>
      <c r="M57" s="22">
        <v>0</v>
      </c>
      <c r="N57" s="24">
        <v>3000.37</v>
      </c>
    </row>
    <row r="58" spans="1:14" ht="11.25">
      <c r="A58" s="19" t="s">
        <v>1200</v>
      </c>
      <c r="B58" s="21" t="s">
        <v>1205</v>
      </c>
      <c r="C58" s="21" t="s">
        <v>1206</v>
      </c>
      <c r="D58" s="22">
        <v>1952</v>
      </c>
      <c r="E58" s="22">
        <v>0</v>
      </c>
      <c r="F58" s="22">
        <v>0</v>
      </c>
      <c r="G58" s="22">
        <v>1952</v>
      </c>
      <c r="H58" s="22">
        <v>1952</v>
      </c>
      <c r="I58" s="22">
        <v>1640</v>
      </c>
      <c r="J58" s="23">
        <f t="shared" si="0"/>
        <v>84.01639344262296</v>
      </c>
      <c r="K58" s="22">
        <v>0</v>
      </c>
      <c r="L58" s="22">
        <v>0</v>
      </c>
      <c r="M58" s="22">
        <v>0</v>
      </c>
      <c r="N58" s="24">
        <v>0</v>
      </c>
    </row>
    <row r="59" spans="1:14" ht="11.25">
      <c r="A59" s="19" t="s">
        <v>1200</v>
      </c>
      <c r="B59" s="21" t="s">
        <v>1207</v>
      </c>
      <c r="C59" s="21" t="s">
        <v>1208</v>
      </c>
      <c r="D59" s="22">
        <v>1731</v>
      </c>
      <c r="E59" s="22">
        <v>0</v>
      </c>
      <c r="F59" s="22">
        <v>0</v>
      </c>
      <c r="G59" s="22">
        <v>1731</v>
      </c>
      <c r="H59" s="22">
        <v>1731</v>
      </c>
      <c r="I59" s="22">
        <v>1371.19</v>
      </c>
      <c r="J59" s="23">
        <f t="shared" si="0"/>
        <v>79.21374927787406</v>
      </c>
      <c r="K59" s="22">
        <v>0</v>
      </c>
      <c r="L59" s="22">
        <v>0</v>
      </c>
      <c r="M59" s="22">
        <v>0</v>
      </c>
      <c r="N59" s="24">
        <v>0</v>
      </c>
    </row>
    <row r="60" spans="1:14" ht="11.25">
      <c r="A60" s="19" t="s">
        <v>1200</v>
      </c>
      <c r="B60" s="21" t="s">
        <v>1209</v>
      </c>
      <c r="C60" s="21" t="s">
        <v>1210</v>
      </c>
      <c r="D60" s="22">
        <v>2000</v>
      </c>
      <c r="E60" s="22">
        <v>0</v>
      </c>
      <c r="F60" s="22">
        <v>1000</v>
      </c>
      <c r="G60" s="22">
        <v>1000</v>
      </c>
      <c r="H60" s="22">
        <v>1000</v>
      </c>
      <c r="I60" s="22">
        <v>869.8</v>
      </c>
      <c r="J60" s="23">
        <f t="shared" si="0"/>
        <v>86.98</v>
      </c>
      <c r="K60" s="22">
        <v>0</v>
      </c>
      <c r="L60" s="22">
        <v>0</v>
      </c>
      <c r="M60" s="22">
        <v>0</v>
      </c>
      <c r="N60" s="24">
        <v>1000</v>
      </c>
    </row>
    <row r="61" spans="1:14" ht="12" thickBot="1">
      <c r="A61" s="19" t="s">
        <v>1211</v>
      </c>
      <c r="B61" s="21" t="s">
        <v>1212</v>
      </c>
      <c r="C61" s="21" t="s">
        <v>1213</v>
      </c>
      <c r="D61" s="22">
        <v>12300</v>
      </c>
      <c r="E61" s="22">
        <v>7041.39</v>
      </c>
      <c r="F61" s="22">
        <v>0</v>
      </c>
      <c r="G61" s="22">
        <v>0</v>
      </c>
      <c r="H61" s="22">
        <v>0</v>
      </c>
      <c r="I61" s="22">
        <v>0</v>
      </c>
      <c r="J61" s="23" t="str">
        <f t="shared" si="0"/>
        <v>***</v>
      </c>
      <c r="K61" s="22">
        <v>0</v>
      </c>
      <c r="L61" s="22">
        <v>0</v>
      </c>
      <c r="M61" s="22">
        <v>0</v>
      </c>
      <c r="N61" s="24">
        <v>5258.61</v>
      </c>
    </row>
    <row r="62" spans="1:14" ht="12" thickBot="1">
      <c r="A62" s="25" t="s">
        <v>1373</v>
      </c>
      <c r="B62" s="6"/>
      <c r="C62" s="6"/>
      <c r="D62" s="26">
        <v>1656393.32</v>
      </c>
      <c r="E62" s="26">
        <v>408669.23</v>
      </c>
      <c r="F62" s="26">
        <v>619324</v>
      </c>
      <c r="G62" s="26">
        <v>522670.5</v>
      </c>
      <c r="H62" s="26"/>
      <c r="I62" s="26">
        <v>447403.51</v>
      </c>
      <c r="J62" s="26">
        <f t="shared" si="0"/>
        <v>85.5995335493394</v>
      </c>
      <c r="K62" s="26">
        <v>0</v>
      </c>
      <c r="L62" s="26">
        <v>0</v>
      </c>
      <c r="M62" s="26">
        <v>0</v>
      </c>
      <c r="N62" s="27">
        <v>725053.59</v>
      </c>
    </row>
    <row r="63" spans="1:14" ht="11.25">
      <c r="A63" s="72" t="s">
        <v>1374</v>
      </c>
      <c r="B63" s="73"/>
      <c r="C63" s="73"/>
      <c r="D63" s="33">
        <v>1180755.74</v>
      </c>
      <c r="E63" s="33">
        <v>314655.36</v>
      </c>
      <c r="F63" s="33">
        <v>122993.5</v>
      </c>
      <c r="G63" s="33">
        <v>157026.8</v>
      </c>
      <c r="H63" s="33">
        <v>155355.38</v>
      </c>
      <c r="I63" s="33">
        <v>118243.08</v>
      </c>
      <c r="J63" s="33">
        <f t="shared" si="0"/>
        <v>75.30120972980409</v>
      </c>
      <c r="K63" s="33">
        <v>7691.5</v>
      </c>
      <c r="L63" s="33">
        <v>7903.81</v>
      </c>
      <c r="M63" s="33">
        <v>0</v>
      </c>
      <c r="N63" s="34">
        <v>701382.08</v>
      </c>
    </row>
    <row r="64" spans="1:14" ht="11.25">
      <c r="A64" s="74" t="s">
        <v>1763</v>
      </c>
      <c r="B64" s="75"/>
      <c r="C64" s="76"/>
      <c r="D64" s="77"/>
      <c r="E64" s="77"/>
      <c r="F64" s="77">
        <v>90090</v>
      </c>
      <c r="G64" s="77"/>
      <c r="H64" s="77"/>
      <c r="I64" s="77"/>
      <c r="J64" s="77"/>
      <c r="K64" s="77"/>
      <c r="L64" s="77"/>
      <c r="M64" s="77"/>
      <c r="N64" s="77"/>
    </row>
    <row r="65" spans="1:14" ht="16.5" thickBot="1">
      <c r="A65" s="1"/>
      <c r="B65" s="1"/>
      <c r="C65" s="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" thickBot="1">
      <c r="A66" s="25" t="s">
        <v>1375</v>
      </c>
      <c r="B66" s="6"/>
      <c r="C66" s="6"/>
      <c r="D66" s="26">
        <v>2837149.06</v>
      </c>
      <c r="E66" s="26">
        <v>723324.59</v>
      </c>
      <c r="F66" s="26">
        <v>832407.5</v>
      </c>
      <c r="G66" s="26">
        <v>679697.3</v>
      </c>
      <c r="H66" s="26">
        <v>155355.38</v>
      </c>
      <c r="I66" s="26">
        <v>565646.59</v>
      </c>
      <c r="J66" s="26">
        <f>IF(G66=0,"***",100*I66/G66)</f>
        <v>83.2203673605883</v>
      </c>
      <c r="K66" s="26">
        <v>7691.5</v>
      </c>
      <c r="L66" s="26">
        <v>7903.81</v>
      </c>
      <c r="M66" s="26">
        <v>0</v>
      </c>
      <c r="N66" s="27">
        <v>1426435.67</v>
      </c>
    </row>
    <row r="67" spans="1:14" ht="16.5" thickBot="1">
      <c r="A67" s="1"/>
      <c r="B67" s="1"/>
      <c r="C67" s="1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0" ht="13.5" thickBot="1">
      <c r="A68" s="25" t="s">
        <v>1376</v>
      </c>
      <c r="B68" s="6"/>
      <c r="C68" s="6"/>
      <c r="D68" s="26"/>
      <c r="E68" s="26"/>
      <c r="F68" s="26"/>
      <c r="G68" s="26"/>
      <c r="H68" s="26"/>
      <c r="I68" s="28">
        <v>602758.9</v>
      </c>
      <c r="J68" s="29">
        <f>100*(I68/G66)</f>
        <v>88.68049056543258</v>
      </c>
    </row>
  </sheetData>
  <mergeCells count="5">
    <mergeCell ref="M5:N5"/>
    <mergeCell ref="F7:G7"/>
    <mergeCell ref="D5:E5"/>
    <mergeCell ref="F5:J5"/>
    <mergeCell ref="K5:L5"/>
  </mergeCells>
  <printOptions/>
  <pageMargins left="0.1968503937007874" right="0.2362204724409449" top="0.7874015748031497" bottom="0.472440944881889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"/>
    </sheetView>
  </sheetViews>
  <sheetFormatPr defaultColWidth="9.00390625" defaultRowHeight="12.75"/>
  <cols>
    <col min="1" max="1" width="19.75390625" style="31" customWidth="1"/>
    <col min="2" max="2" width="4.625" style="31" customWidth="1"/>
    <col min="3" max="3" width="25.625" style="31" customWidth="1"/>
    <col min="4" max="4" width="10.25390625" style="30" customWidth="1"/>
    <col min="5" max="5" width="9.375" style="30" customWidth="1"/>
    <col min="6" max="6" width="9.125" style="30" customWidth="1"/>
    <col min="7" max="7" width="10.25390625" style="30" customWidth="1"/>
    <col min="8" max="8" width="10.00390625" style="30" customWidth="1"/>
    <col min="9" max="9" width="10.75390625" style="30" customWidth="1"/>
    <col min="10" max="10" width="7.25390625" style="30" customWidth="1"/>
    <col min="11" max="11" width="6.75390625" style="30" customWidth="1"/>
    <col min="12" max="12" width="7.00390625" style="30" customWidth="1"/>
    <col min="13" max="13" width="6.00390625" style="30" customWidth="1"/>
    <col min="14" max="14" width="9.25390625" style="30" bestFit="1" customWidth="1"/>
    <col min="15" max="16384" width="9.125" style="31" customWidth="1"/>
  </cols>
  <sheetData>
    <row r="1" spans="1:14" ht="15.75">
      <c r="A1" s="1"/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>
      <c r="A2" s="1"/>
      <c r="B2" s="1"/>
      <c r="C2" s="1" t="s">
        <v>1214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thickBot="1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8.75" thickBot="1">
      <c r="A4" s="32" t="s">
        <v>1068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ht="13.5" customHeight="1" thickBot="1">
      <c r="A5" s="9"/>
      <c r="B5" s="10"/>
      <c r="C5" s="11" t="s">
        <v>1216</v>
      </c>
      <c r="D5" s="79" t="s">
        <v>1217</v>
      </c>
      <c r="E5" s="80"/>
      <c r="F5" s="79" t="s">
        <v>1218</v>
      </c>
      <c r="G5" s="83"/>
      <c r="H5" s="83"/>
      <c r="I5" s="83"/>
      <c r="J5" s="80"/>
      <c r="K5" s="79" t="s">
        <v>1219</v>
      </c>
      <c r="L5" s="80"/>
      <c r="M5" s="79" t="s">
        <v>1217</v>
      </c>
      <c r="N5" s="80"/>
    </row>
    <row r="6" spans="1:14" ht="12" thickBot="1">
      <c r="A6" s="12" t="s">
        <v>1220</v>
      </c>
      <c r="B6" s="12" t="s">
        <v>1221</v>
      </c>
      <c r="C6" s="12" t="s">
        <v>1222</v>
      </c>
      <c r="D6" s="13" t="s">
        <v>1223</v>
      </c>
      <c r="E6" s="13" t="s">
        <v>1224</v>
      </c>
      <c r="F6" s="14" t="s">
        <v>1225</v>
      </c>
      <c r="G6" s="14" t="s">
        <v>1226</v>
      </c>
      <c r="H6" s="13" t="s">
        <v>1227</v>
      </c>
      <c r="I6" s="13" t="s">
        <v>1228</v>
      </c>
      <c r="J6" s="13" t="s">
        <v>1229</v>
      </c>
      <c r="K6" s="13" t="s">
        <v>1230</v>
      </c>
      <c r="L6" s="13" t="s">
        <v>1231</v>
      </c>
      <c r="M6" s="13" t="s">
        <v>1232</v>
      </c>
      <c r="N6" s="15" t="s">
        <v>1233</v>
      </c>
    </row>
    <row r="7" spans="1:14" ht="11.25">
      <c r="A7" s="12"/>
      <c r="B7" s="12" t="s">
        <v>1234</v>
      </c>
      <c r="C7" s="12"/>
      <c r="D7" s="13" t="s">
        <v>1234</v>
      </c>
      <c r="E7" s="13" t="s">
        <v>1235</v>
      </c>
      <c r="F7" s="81" t="s">
        <v>1236</v>
      </c>
      <c r="G7" s="82"/>
      <c r="H7" s="13" t="s">
        <v>1237</v>
      </c>
      <c r="I7" s="13" t="s">
        <v>1238</v>
      </c>
      <c r="J7" s="13" t="s">
        <v>1239</v>
      </c>
      <c r="K7" s="13"/>
      <c r="L7" s="13"/>
      <c r="M7" s="13" t="s">
        <v>1240</v>
      </c>
      <c r="N7" s="15" t="s">
        <v>1241</v>
      </c>
    </row>
    <row r="8" spans="1:14" ht="12" thickBot="1">
      <c r="A8" s="16"/>
      <c r="B8" s="16"/>
      <c r="C8" s="16"/>
      <c r="D8" s="14" t="s">
        <v>1242</v>
      </c>
      <c r="E8" s="14"/>
      <c r="F8" s="14"/>
      <c r="G8" s="17"/>
      <c r="H8" s="14" t="s">
        <v>1243</v>
      </c>
      <c r="I8" s="14" t="s">
        <v>1243</v>
      </c>
      <c r="J8" s="14"/>
      <c r="K8" s="14" t="s">
        <v>1236</v>
      </c>
      <c r="L8" s="14" t="s">
        <v>1243</v>
      </c>
      <c r="M8" s="14" t="s">
        <v>1244</v>
      </c>
      <c r="N8" s="18" t="s">
        <v>1242</v>
      </c>
    </row>
    <row r="9" spans="1:14" ht="11.25">
      <c r="A9" s="19" t="s">
        <v>1245</v>
      </c>
      <c r="B9" s="21" t="s">
        <v>1069</v>
      </c>
      <c r="C9" s="21" t="s">
        <v>1070</v>
      </c>
      <c r="D9" s="22">
        <v>85887</v>
      </c>
      <c r="E9" s="22">
        <v>48546.51</v>
      </c>
      <c r="F9" s="22">
        <v>0</v>
      </c>
      <c r="G9" s="22">
        <v>0</v>
      </c>
      <c r="H9" s="22"/>
      <c r="I9" s="22">
        <v>0</v>
      </c>
      <c r="J9" s="23" t="str">
        <f aca="true" t="shared" si="0" ref="J9:J38">IF(G9=0,"***",100*I9/G9)</f>
        <v>***</v>
      </c>
      <c r="K9" s="22"/>
      <c r="L9" s="22"/>
      <c r="M9" s="22">
        <v>0</v>
      </c>
      <c r="N9" s="24">
        <v>37340.49</v>
      </c>
    </row>
    <row r="10" spans="1:14" ht="11.25">
      <c r="A10" s="19" t="s">
        <v>1245</v>
      </c>
      <c r="B10" s="21" t="s">
        <v>1071</v>
      </c>
      <c r="C10" s="21" t="s">
        <v>1072</v>
      </c>
      <c r="D10" s="22">
        <v>250000</v>
      </c>
      <c r="E10" s="22">
        <v>2597</v>
      </c>
      <c r="F10" s="22">
        <v>0</v>
      </c>
      <c r="G10" s="22">
        <v>0</v>
      </c>
      <c r="H10" s="22"/>
      <c r="I10" s="22">
        <v>0</v>
      </c>
      <c r="J10" s="23" t="str">
        <f t="shared" si="0"/>
        <v>***</v>
      </c>
      <c r="K10" s="22"/>
      <c r="L10" s="22"/>
      <c r="M10" s="22">
        <v>0</v>
      </c>
      <c r="N10" s="24">
        <v>247403</v>
      </c>
    </row>
    <row r="11" spans="1:14" ht="11.25">
      <c r="A11" s="19" t="s">
        <v>1245</v>
      </c>
      <c r="B11" s="21" t="s">
        <v>1073</v>
      </c>
      <c r="C11" s="21" t="s">
        <v>1074</v>
      </c>
      <c r="D11" s="22">
        <v>133582</v>
      </c>
      <c r="E11" s="22">
        <v>3582.04</v>
      </c>
      <c r="F11" s="22">
        <v>0</v>
      </c>
      <c r="G11" s="22">
        <v>0</v>
      </c>
      <c r="H11" s="22"/>
      <c r="I11" s="22">
        <v>0</v>
      </c>
      <c r="J11" s="23" t="str">
        <f t="shared" si="0"/>
        <v>***</v>
      </c>
      <c r="K11" s="22"/>
      <c r="L11" s="22"/>
      <c r="M11" s="22">
        <v>0</v>
      </c>
      <c r="N11" s="24">
        <v>129999.96</v>
      </c>
    </row>
    <row r="12" spans="1:14" ht="11.25">
      <c r="A12" s="19" t="s">
        <v>1245</v>
      </c>
      <c r="B12" s="21" t="s">
        <v>1075</v>
      </c>
      <c r="C12" s="21" t="s">
        <v>1076</v>
      </c>
      <c r="D12" s="22">
        <v>58825</v>
      </c>
      <c r="E12" s="22">
        <v>43903.76</v>
      </c>
      <c r="F12" s="22">
        <v>12096</v>
      </c>
      <c r="G12" s="22">
        <v>9171</v>
      </c>
      <c r="H12" s="22"/>
      <c r="I12" s="22">
        <v>9170.22</v>
      </c>
      <c r="J12" s="23">
        <f t="shared" si="0"/>
        <v>99.9914949296696</v>
      </c>
      <c r="K12" s="22"/>
      <c r="L12" s="22"/>
      <c r="M12" s="22">
        <v>0</v>
      </c>
      <c r="N12" s="24">
        <v>5750.24</v>
      </c>
    </row>
    <row r="13" spans="1:14" ht="11.25">
      <c r="A13" s="19" t="s">
        <v>1245</v>
      </c>
      <c r="B13" s="21" t="s">
        <v>1077</v>
      </c>
      <c r="C13" s="21" t="s">
        <v>1078</v>
      </c>
      <c r="D13" s="22">
        <v>15574</v>
      </c>
      <c r="E13" s="22">
        <v>333.2</v>
      </c>
      <c r="F13" s="22">
        <v>18066</v>
      </c>
      <c r="G13" s="22">
        <v>901</v>
      </c>
      <c r="H13" s="22"/>
      <c r="I13" s="22">
        <v>775.88</v>
      </c>
      <c r="J13" s="23">
        <f t="shared" si="0"/>
        <v>86.11320754716981</v>
      </c>
      <c r="K13" s="22"/>
      <c r="L13" s="22"/>
      <c r="M13" s="22">
        <v>0</v>
      </c>
      <c r="N13" s="24">
        <v>14339.8</v>
      </c>
    </row>
    <row r="14" spans="1:14" ht="11.25">
      <c r="A14" s="19" t="s">
        <v>1245</v>
      </c>
      <c r="B14" s="21" t="s">
        <v>1079</v>
      </c>
      <c r="C14" s="21" t="s">
        <v>1080</v>
      </c>
      <c r="D14" s="22">
        <v>150</v>
      </c>
      <c r="E14" s="22">
        <v>0</v>
      </c>
      <c r="F14" s="22">
        <v>3100</v>
      </c>
      <c r="G14" s="22">
        <v>150</v>
      </c>
      <c r="H14" s="22"/>
      <c r="I14" s="22">
        <v>148.75</v>
      </c>
      <c r="J14" s="23">
        <f t="shared" si="0"/>
        <v>99.16666666666667</v>
      </c>
      <c r="K14" s="22"/>
      <c r="L14" s="22"/>
      <c r="M14" s="22">
        <v>0</v>
      </c>
      <c r="N14" s="24">
        <v>0</v>
      </c>
    </row>
    <row r="15" spans="1:14" ht="11.25">
      <c r="A15" s="19" t="s">
        <v>1245</v>
      </c>
      <c r="B15" s="21" t="s">
        <v>1081</v>
      </c>
      <c r="C15" s="21" t="s">
        <v>1082</v>
      </c>
      <c r="D15" s="22">
        <v>22500</v>
      </c>
      <c r="E15" s="22">
        <v>0</v>
      </c>
      <c r="F15" s="22">
        <v>0</v>
      </c>
      <c r="G15" s="22">
        <v>1885</v>
      </c>
      <c r="H15" s="22"/>
      <c r="I15" s="22">
        <v>1882.76</v>
      </c>
      <c r="J15" s="23">
        <f t="shared" si="0"/>
        <v>99.88116710875332</v>
      </c>
      <c r="K15" s="22"/>
      <c r="L15" s="22"/>
      <c r="M15" s="22">
        <v>0</v>
      </c>
      <c r="N15" s="24">
        <v>20615</v>
      </c>
    </row>
    <row r="16" spans="1:14" ht="11.25">
      <c r="A16" s="19" t="s">
        <v>1083</v>
      </c>
      <c r="B16" s="21" t="s">
        <v>1084</v>
      </c>
      <c r="C16" s="21" t="s">
        <v>1085</v>
      </c>
      <c r="D16" s="22">
        <v>89929.62</v>
      </c>
      <c r="E16" s="22">
        <v>0</v>
      </c>
      <c r="F16" s="22">
        <v>0</v>
      </c>
      <c r="G16" s="22">
        <v>110428.1</v>
      </c>
      <c r="H16" s="22"/>
      <c r="I16" s="22">
        <v>75612.16</v>
      </c>
      <c r="J16" s="23">
        <f t="shared" si="0"/>
        <v>68.47184729249167</v>
      </c>
      <c r="K16" s="22"/>
      <c r="L16" s="22"/>
      <c r="M16" s="22">
        <v>0</v>
      </c>
      <c r="N16" s="24">
        <v>-20498.48</v>
      </c>
    </row>
    <row r="17" spans="1:14" ht="11.25">
      <c r="A17" s="19" t="s">
        <v>1083</v>
      </c>
      <c r="B17" s="21" t="s">
        <v>1086</v>
      </c>
      <c r="C17" s="21" t="s">
        <v>1087</v>
      </c>
      <c r="D17" s="22">
        <v>109586</v>
      </c>
      <c r="E17" s="22">
        <v>65397</v>
      </c>
      <c r="F17" s="22">
        <v>10000</v>
      </c>
      <c r="G17" s="22">
        <v>2000</v>
      </c>
      <c r="H17" s="22"/>
      <c r="I17" s="22">
        <v>1988.82</v>
      </c>
      <c r="J17" s="23">
        <f t="shared" si="0"/>
        <v>99.441</v>
      </c>
      <c r="K17" s="22"/>
      <c r="L17" s="22"/>
      <c r="M17" s="22">
        <v>0</v>
      </c>
      <c r="N17" s="24">
        <v>42189</v>
      </c>
    </row>
    <row r="18" spans="1:14" ht="11.25">
      <c r="A18" s="19" t="s">
        <v>1083</v>
      </c>
      <c r="B18" s="21" t="s">
        <v>1088</v>
      </c>
      <c r="C18" s="21" t="s">
        <v>1089</v>
      </c>
      <c r="D18" s="22">
        <v>10000</v>
      </c>
      <c r="E18" s="22">
        <v>0</v>
      </c>
      <c r="F18" s="22">
        <v>10000</v>
      </c>
      <c r="G18" s="22">
        <v>10000</v>
      </c>
      <c r="H18" s="22"/>
      <c r="I18" s="22">
        <v>10000</v>
      </c>
      <c r="J18" s="23">
        <f t="shared" si="0"/>
        <v>100</v>
      </c>
      <c r="K18" s="22"/>
      <c r="L18" s="22"/>
      <c r="M18" s="22">
        <v>0</v>
      </c>
      <c r="N18" s="24">
        <v>0</v>
      </c>
    </row>
    <row r="19" spans="1:14" ht="11.25">
      <c r="A19" s="19" t="s">
        <v>1083</v>
      </c>
      <c r="B19" s="21" t="s">
        <v>1090</v>
      </c>
      <c r="C19" s="21" t="s">
        <v>1091</v>
      </c>
      <c r="D19" s="22">
        <v>384380.3</v>
      </c>
      <c r="E19" s="22">
        <v>212602.19</v>
      </c>
      <c r="F19" s="22">
        <v>50000</v>
      </c>
      <c r="G19" s="22">
        <v>58198.1</v>
      </c>
      <c r="H19" s="22"/>
      <c r="I19" s="22">
        <v>57951.09</v>
      </c>
      <c r="J19" s="23">
        <f t="shared" si="0"/>
        <v>99.57557033648865</v>
      </c>
      <c r="K19" s="22"/>
      <c r="L19" s="22"/>
      <c r="M19" s="22">
        <v>0</v>
      </c>
      <c r="N19" s="24">
        <v>113580.01</v>
      </c>
    </row>
    <row r="20" spans="1:14" ht="11.25">
      <c r="A20" s="19" t="s">
        <v>1083</v>
      </c>
      <c r="B20" s="21" t="s">
        <v>1092</v>
      </c>
      <c r="C20" s="21" t="s">
        <v>1093</v>
      </c>
      <c r="D20" s="22">
        <v>8976.59</v>
      </c>
      <c r="E20" s="22">
        <v>976.59</v>
      </c>
      <c r="F20" s="22">
        <v>0</v>
      </c>
      <c r="G20" s="22">
        <v>0</v>
      </c>
      <c r="H20" s="22"/>
      <c r="I20" s="22">
        <v>0</v>
      </c>
      <c r="J20" s="23" t="str">
        <f t="shared" si="0"/>
        <v>***</v>
      </c>
      <c r="K20" s="22"/>
      <c r="L20" s="22"/>
      <c r="M20" s="22">
        <v>0</v>
      </c>
      <c r="N20" s="24">
        <v>8000.01</v>
      </c>
    </row>
    <row r="21" spans="1:14" ht="11.25">
      <c r="A21" s="19" t="s">
        <v>1083</v>
      </c>
      <c r="B21" s="21" t="s">
        <v>1094</v>
      </c>
      <c r="C21" s="21" t="s">
        <v>1095</v>
      </c>
      <c r="D21" s="22">
        <v>139000</v>
      </c>
      <c r="E21" s="22">
        <v>39268.83</v>
      </c>
      <c r="F21" s="22">
        <v>0</v>
      </c>
      <c r="G21" s="22">
        <v>0</v>
      </c>
      <c r="H21" s="22"/>
      <c r="I21" s="22">
        <v>0</v>
      </c>
      <c r="J21" s="23" t="str">
        <f t="shared" si="0"/>
        <v>***</v>
      </c>
      <c r="K21" s="22"/>
      <c r="L21" s="22"/>
      <c r="M21" s="22">
        <v>0</v>
      </c>
      <c r="N21" s="24">
        <v>99731.17</v>
      </c>
    </row>
    <row r="22" spans="1:14" ht="11.25">
      <c r="A22" s="19" t="s">
        <v>1083</v>
      </c>
      <c r="B22" s="21" t="s">
        <v>1096</v>
      </c>
      <c r="C22" s="21" t="s">
        <v>1097</v>
      </c>
      <c r="D22" s="22">
        <v>2364</v>
      </c>
      <c r="E22" s="22">
        <v>0</v>
      </c>
      <c r="F22" s="22">
        <v>2364</v>
      </c>
      <c r="G22" s="22">
        <v>2364</v>
      </c>
      <c r="H22" s="22"/>
      <c r="I22" s="22">
        <v>2363.46</v>
      </c>
      <c r="J22" s="23">
        <f t="shared" si="0"/>
        <v>99.9771573604061</v>
      </c>
      <c r="K22" s="22"/>
      <c r="L22" s="22"/>
      <c r="M22" s="22">
        <v>0</v>
      </c>
      <c r="N22" s="24">
        <v>0</v>
      </c>
    </row>
    <row r="23" spans="1:14" ht="11.25">
      <c r="A23" s="19" t="s">
        <v>1083</v>
      </c>
      <c r="B23" s="21" t="s">
        <v>1098</v>
      </c>
      <c r="C23" s="21" t="s">
        <v>1099</v>
      </c>
      <c r="D23" s="22">
        <v>12828.2</v>
      </c>
      <c r="E23" s="22">
        <v>0</v>
      </c>
      <c r="F23" s="22">
        <v>12500</v>
      </c>
      <c r="G23" s="22">
        <v>12828.2</v>
      </c>
      <c r="H23" s="22"/>
      <c r="I23" s="22">
        <v>12828.2</v>
      </c>
      <c r="J23" s="23">
        <f t="shared" si="0"/>
        <v>100</v>
      </c>
      <c r="K23" s="22"/>
      <c r="L23" s="22"/>
      <c r="M23" s="22">
        <v>0</v>
      </c>
      <c r="N23" s="24">
        <v>0</v>
      </c>
    </row>
    <row r="24" spans="1:14" ht="11.25">
      <c r="A24" s="19" t="s">
        <v>1100</v>
      </c>
      <c r="B24" s="21" t="s">
        <v>1101</v>
      </c>
      <c r="C24" s="21" t="s">
        <v>1102</v>
      </c>
      <c r="D24" s="22">
        <v>200</v>
      </c>
      <c r="E24" s="22">
        <v>0</v>
      </c>
      <c r="F24" s="22">
        <v>0</v>
      </c>
      <c r="G24" s="22">
        <v>200</v>
      </c>
      <c r="H24" s="22"/>
      <c r="I24" s="22">
        <v>200</v>
      </c>
      <c r="J24" s="23">
        <f t="shared" si="0"/>
        <v>100</v>
      </c>
      <c r="K24" s="22"/>
      <c r="L24" s="22"/>
      <c r="M24" s="22">
        <v>0</v>
      </c>
      <c r="N24" s="24">
        <v>0</v>
      </c>
    </row>
    <row r="25" spans="1:14" ht="11.25">
      <c r="A25" s="19" t="s">
        <v>1100</v>
      </c>
      <c r="B25" s="21" t="s">
        <v>1103</v>
      </c>
      <c r="C25" s="21" t="s">
        <v>1686</v>
      </c>
      <c r="D25" s="22">
        <v>41200</v>
      </c>
      <c r="E25" s="22">
        <v>0</v>
      </c>
      <c r="F25" s="22">
        <v>41200</v>
      </c>
      <c r="G25" s="22">
        <v>41200</v>
      </c>
      <c r="H25" s="22"/>
      <c r="I25" s="22">
        <v>41199.25</v>
      </c>
      <c r="J25" s="23">
        <f t="shared" si="0"/>
        <v>99.99817961165049</v>
      </c>
      <c r="K25" s="22"/>
      <c r="L25" s="22"/>
      <c r="M25" s="22">
        <v>0</v>
      </c>
      <c r="N25" s="24">
        <v>0</v>
      </c>
    </row>
    <row r="26" spans="1:14" ht="11.25">
      <c r="A26" s="19" t="s">
        <v>99</v>
      </c>
      <c r="B26" s="21" t="s">
        <v>1104</v>
      </c>
      <c r="C26" s="21" t="s">
        <v>1105</v>
      </c>
      <c r="D26" s="22">
        <v>100000</v>
      </c>
      <c r="E26" s="22">
        <v>0</v>
      </c>
      <c r="F26" s="22">
        <v>0</v>
      </c>
      <c r="G26" s="22">
        <v>30000</v>
      </c>
      <c r="H26" s="22">
        <v>30000</v>
      </c>
      <c r="I26" s="22">
        <v>7826</v>
      </c>
      <c r="J26" s="23">
        <f t="shared" si="0"/>
        <v>26.086666666666666</v>
      </c>
      <c r="K26" s="22">
        <v>2000</v>
      </c>
      <c r="L26" s="22">
        <v>1463</v>
      </c>
      <c r="M26" s="22">
        <v>0</v>
      </c>
      <c r="N26" s="24">
        <v>90711</v>
      </c>
    </row>
    <row r="27" spans="1:14" ht="11.25">
      <c r="A27" s="19" t="s">
        <v>1106</v>
      </c>
      <c r="B27" s="21" t="s">
        <v>1107</v>
      </c>
      <c r="C27" s="21" t="s">
        <v>785</v>
      </c>
      <c r="D27" s="22">
        <v>71.2</v>
      </c>
      <c r="E27" s="22">
        <v>0</v>
      </c>
      <c r="F27" s="22">
        <v>0</v>
      </c>
      <c r="G27" s="22">
        <v>71.2</v>
      </c>
      <c r="H27" s="22">
        <v>71.2</v>
      </c>
      <c r="I27" s="22">
        <v>0</v>
      </c>
      <c r="J27" s="23">
        <f t="shared" si="0"/>
        <v>0</v>
      </c>
      <c r="K27" s="22">
        <v>0</v>
      </c>
      <c r="L27" s="22">
        <v>0</v>
      </c>
      <c r="M27" s="22">
        <v>0</v>
      </c>
      <c r="N27" s="24">
        <v>0</v>
      </c>
    </row>
    <row r="28" spans="1:14" ht="11.25">
      <c r="A28" s="19" t="s">
        <v>1108</v>
      </c>
      <c r="B28" s="21" t="s">
        <v>1109</v>
      </c>
      <c r="C28" s="21" t="s">
        <v>1110</v>
      </c>
      <c r="D28" s="22">
        <v>20000</v>
      </c>
      <c r="E28" s="22">
        <v>272</v>
      </c>
      <c r="F28" s="22">
        <v>0</v>
      </c>
      <c r="G28" s="22">
        <v>0</v>
      </c>
      <c r="H28" s="22">
        <v>0</v>
      </c>
      <c r="I28" s="22">
        <v>0</v>
      </c>
      <c r="J28" s="23" t="str">
        <f t="shared" si="0"/>
        <v>***</v>
      </c>
      <c r="K28" s="22">
        <v>0</v>
      </c>
      <c r="L28" s="22">
        <v>0</v>
      </c>
      <c r="M28" s="22">
        <v>0</v>
      </c>
      <c r="N28" s="24">
        <v>19728</v>
      </c>
    </row>
    <row r="29" spans="1:14" ht="11.25">
      <c r="A29" s="19" t="s">
        <v>1108</v>
      </c>
      <c r="B29" s="21" t="s">
        <v>1111</v>
      </c>
      <c r="C29" s="21" t="s">
        <v>1112</v>
      </c>
      <c r="D29" s="22">
        <v>44754</v>
      </c>
      <c r="E29" s="22">
        <v>22000</v>
      </c>
      <c r="F29" s="22">
        <v>14754</v>
      </c>
      <c r="G29" s="22">
        <v>14754</v>
      </c>
      <c r="H29" s="22">
        <v>14754</v>
      </c>
      <c r="I29" s="22">
        <v>14754</v>
      </c>
      <c r="J29" s="23">
        <f t="shared" si="0"/>
        <v>100</v>
      </c>
      <c r="K29" s="22">
        <v>0</v>
      </c>
      <c r="L29" s="22">
        <v>0</v>
      </c>
      <c r="M29" s="22">
        <v>0</v>
      </c>
      <c r="N29" s="24">
        <v>8000</v>
      </c>
    </row>
    <row r="30" spans="1:14" ht="11.25">
      <c r="A30" s="19" t="s">
        <v>1108</v>
      </c>
      <c r="B30" s="21" t="s">
        <v>1113</v>
      </c>
      <c r="C30" s="21" t="s">
        <v>1114</v>
      </c>
      <c r="D30" s="22">
        <v>528.7</v>
      </c>
      <c r="E30" s="22">
        <v>0</v>
      </c>
      <c r="F30" s="22">
        <v>850</v>
      </c>
      <c r="G30" s="22">
        <v>528.7</v>
      </c>
      <c r="H30" s="22">
        <v>528.7</v>
      </c>
      <c r="I30" s="22">
        <v>528.61</v>
      </c>
      <c r="J30" s="23">
        <f t="shared" si="0"/>
        <v>99.98297711367505</v>
      </c>
      <c r="K30" s="22">
        <v>0</v>
      </c>
      <c r="L30" s="22">
        <v>0</v>
      </c>
      <c r="M30" s="22">
        <v>0</v>
      </c>
      <c r="N30" s="24">
        <v>0</v>
      </c>
    </row>
    <row r="31" spans="1:14" ht="11.25">
      <c r="A31" s="19" t="s">
        <v>1108</v>
      </c>
      <c r="B31" s="21" t="s">
        <v>1115</v>
      </c>
      <c r="C31" s="21" t="s">
        <v>1116</v>
      </c>
      <c r="D31" s="22">
        <v>1421.3</v>
      </c>
      <c r="E31" s="22">
        <v>0</v>
      </c>
      <c r="F31" s="22">
        <v>1100</v>
      </c>
      <c r="G31" s="22">
        <v>1421.3</v>
      </c>
      <c r="H31" s="22">
        <v>1421.3</v>
      </c>
      <c r="I31" s="22">
        <v>1417.99</v>
      </c>
      <c r="J31" s="23">
        <f t="shared" si="0"/>
        <v>99.76711461338212</v>
      </c>
      <c r="K31" s="22">
        <v>0</v>
      </c>
      <c r="L31" s="22">
        <v>0</v>
      </c>
      <c r="M31" s="22">
        <v>0</v>
      </c>
      <c r="N31" s="24">
        <v>0</v>
      </c>
    </row>
    <row r="32" spans="1:14" ht="11.25">
      <c r="A32" s="19" t="s">
        <v>1108</v>
      </c>
      <c r="B32" s="21" t="s">
        <v>1117</v>
      </c>
      <c r="C32" s="21" t="s">
        <v>1118</v>
      </c>
      <c r="D32" s="22">
        <v>2000</v>
      </c>
      <c r="E32" s="22">
        <v>0</v>
      </c>
      <c r="F32" s="22">
        <v>2000</v>
      </c>
      <c r="G32" s="22">
        <v>2000</v>
      </c>
      <c r="H32" s="22">
        <v>2000</v>
      </c>
      <c r="I32" s="22">
        <v>1998.01</v>
      </c>
      <c r="J32" s="23">
        <f t="shared" si="0"/>
        <v>99.9005</v>
      </c>
      <c r="K32" s="22">
        <v>0</v>
      </c>
      <c r="L32" s="22">
        <v>0</v>
      </c>
      <c r="M32" s="22">
        <v>0</v>
      </c>
      <c r="N32" s="24">
        <v>0</v>
      </c>
    </row>
    <row r="33" spans="1:14" ht="11.25">
      <c r="A33" s="19" t="s">
        <v>1108</v>
      </c>
      <c r="B33" s="21" t="s">
        <v>1119</v>
      </c>
      <c r="C33" s="21" t="s">
        <v>1120</v>
      </c>
      <c r="D33" s="22">
        <v>25000</v>
      </c>
      <c r="E33" s="22">
        <v>0</v>
      </c>
      <c r="F33" s="22">
        <v>8500</v>
      </c>
      <c r="G33" s="22">
        <v>8500</v>
      </c>
      <c r="H33" s="22">
        <v>8500</v>
      </c>
      <c r="I33" s="22">
        <v>8500</v>
      </c>
      <c r="J33" s="23">
        <f t="shared" si="0"/>
        <v>100</v>
      </c>
      <c r="K33" s="22">
        <v>0</v>
      </c>
      <c r="L33" s="22">
        <v>0</v>
      </c>
      <c r="M33" s="22">
        <v>0</v>
      </c>
      <c r="N33" s="24">
        <v>16500</v>
      </c>
    </row>
    <row r="34" spans="1:14" ht="11.25">
      <c r="A34" s="19" t="s">
        <v>1108</v>
      </c>
      <c r="B34" s="21" t="s">
        <v>1121</v>
      </c>
      <c r="C34" s="21" t="s">
        <v>1122</v>
      </c>
      <c r="D34" s="22">
        <v>27000</v>
      </c>
      <c r="E34" s="22">
        <v>0</v>
      </c>
      <c r="F34" s="22">
        <v>10000</v>
      </c>
      <c r="G34" s="22">
        <v>10000</v>
      </c>
      <c r="H34" s="22">
        <v>10000</v>
      </c>
      <c r="I34" s="22">
        <v>10000</v>
      </c>
      <c r="J34" s="23">
        <f t="shared" si="0"/>
        <v>100</v>
      </c>
      <c r="K34" s="22">
        <v>0</v>
      </c>
      <c r="L34" s="22">
        <v>0</v>
      </c>
      <c r="M34" s="22">
        <v>0</v>
      </c>
      <c r="N34" s="24">
        <v>17000</v>
      </c>
    </row>
    <row r="35" spans="1:14" ht="11.25">
      <c r="A35" s="19" t="s">
        <v>1108</v>
      </c>
      <c r="B35" s="21" t="s">
        <v>1123</v>
      </c>
      <c r="C35" s="21" t="s">
        <v>1124</v>
      </c>
      <c r="D35" s="22">
        <v>7100</v>
      </c>
      <c r="E35" s="22">
        <v>0</v>
      </c>
      <c r="F35" s="22">
        <v>4000</v>
      </c>
      <c r="G35" s="22">
        <v>4000</v>
      </c>
      <c r="H35" s="22">
        <v>4000</v>
      </c>
      <c r="I35" s="22">
        <v>3999.59</v>
      </c>
      <c r="J35" s="23">
        <f t="shared" si="0"/>
        <v>99.98975</v>
      </c>
      <c r="K35" s="22">
        <v>0</v>
      </c>
      <c r="L35" s="22">
        <v>0</v>
      </c>
      <c r="M35" s="22">
        <v>0</v>
      </c>
      <c r="N35" s="24">
        <v>3100</v>
      </c>
    </row>
    <row r="36" spans="1:14" ht="12" thickBot="1">
      <c r="A36" s="19" t="s">
        <v>1108</v>
      </c>
      <c r="B36" s="21" t="s">
        <v>1125</v>
      </c>
      <c r="C36" s="21" t="s">
        <v>1686</v>
      </c>
      <c r="D36" s="22">
        <v>9500</v>
      </c>
      <c r="E36" s="22">
        <v>0</v>
      </c>
      <c r="F36" s="22">
        <v>9500</v>
      </c>
      <c r="G36" s="22">
        <v>9500</v>
      </c>
      <c r="H36" s="22">
        <v>9500</v>
      </c>
      <c r="I36" s="22">
        <v>9499.19</v>
      </c>
      <c r="J36" s="23">
        <f t="shared" si="0"/>
        <v>99.99147368421053</v>
      </c>
      <c r="K36" s="22">
        <v>0</v>
      </c>
      <c r="L36" s="22">
        <v>0</v>
      </c>
      <c r="M36" s="22">
        <v>0</v>
      </c>
      <c r="N36" s="24">
        <v>0</v>
      </c>
    </row>
    <row r="37" spans="1:14" ht="12" thickBot="1">
      <c r="A37" s="25" t="s">
        <v>1373</v>
      </c>
      <c r="B37" s="6"/>
      <c r="C37" s="6"/>
      <c r="D37" s="26">
        <v>1364982.71</v>
      </c>
      <c r="E37" s="26">
        <v>417207.12</v>
      </c>
      <c r="F37" s="26">
        <v>159326</v>
      </c>
      <c r="G37" s="26">
        <v>249325.4</v>
      </c>
      <c r="H37" s="26"/>
      <c r="I37" s="26">
        <v>214120.59</v>
      </c>
      <c r="J37" s="26">
        <f t="shared" si="0"/>
        <v>85.87997452325355</v>
      </c>
      <c r="K37" s="26">
        <v>0</v>
      </c>
      <c r="L37" s="26">
        <v>0</v>
      </c>
      <c r="M37" s="26">
        <v>0</v>
      </c>
      <c r="N37" s="27">
        <v>698450.19</v>
      </c>
    </row>
    <row r="38" spans="1:14" ht="12" thickBot="1">
      <c r="A38" s="25" t="s">
        <v>1374</v>
      </c>
      <c r="B38" s="6"/>
      <c r="C38" s="6"/>
      <c r="D38" s="26">
        <v>237375.2</v>
      </c>
      <c r="E38" s="26">
        <v>22272</v>
      </c>
      <c r="F38" s="26">
        <v>50704</v>
      </c>
      <c r="G38" s="26">
        <v>80775.2</v>
      </c>
      <c r="H38" s="26">
        <v>80775.2</v>
      </c>
      <c r="I38" s="26">
        <v>58523.39</v>
      </c>
      <c r="J38" s="26">
        <f t="shared" si="0"/>
        <v>72.45217591537997</v>
      </c>
      <c r="K38" s="26">
        <v>2000</v>
      </c>
      <c r="L38" s="26">
        <v>1463</v>
      </c>
      <c r="M38" s="26">
        <v>0</v>
      </c>
      <c r="N38" s="27">
        <v>155039</v>
      </c>
    </row>
    <row r="39" spans="1:14" ht="16.5" thickBot="1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" thickBot="1">
      <c r="A40" s="25" t="s">
        <v>1375</v>
      </c>
      <c r="B40" s="6"/>
      <c r="C40" s="6"/>
      <c r="D40" s="26">
        <v>1602357.91</v>
      </c>
      <c r="E40" s="26">
        <v>439479.12</v>
      </c>
      <c r="F40" s="26">
        <v>210030</v>
      </c>
      <c r="G40" s="26">
        <v>330100.6</v>
      </c>
      <c r="H40" s="26">
        <v>80775.2</v>
      </c>
      <c r="I40" s="26">
        <f>SUM(I37:I39)</f>
        <v>272643.98</v>
      </c>
      <c r="J40" s="26">
        <f>IF(G40=0,"***",100*I40/G40)</f>
        <v>82.59420915926842</v>
      </c>
      <c r="K40" s="26">
        <v>2000</v>
      </c>
      <c r="L40" s="26">
        <v>1463</v>
      </c>
      <c r="M40" s="26">
        <v>0</v>
      </c>
      <c r="N40" s="27">
        <f>SUM(N37:N39)</f>
        <v>853489.19</v>
      </c>
    </row>
    <row r="41" spans="1:14" ht="16.5" thickBot="1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0" ht="13.5" thickBot="1">
      <c r="A42" s="25" t="s">
        <v>1376</v>
      </c>
      <c r="B42" s="6"/>
      <c r="C42" s="6"/>
      <c r="D42" s="26"/>
      <c r="E42" s="26"/>
      <c r="F42" s="26"/>
      <c r="G42" s="26"/>
      <c r="H42" s="26"/>
      <c r="I42" s="28">
        <v>294895.79</v>
      </c>
      <c r="J42" s="29">
        <f>100*(I42/G40)</f>
        <v>89.33512692797287</v>
      </c>
    </row>
  </sheetData>
  <mergeCells count="5">
    <mergeCell ref="M5:N5"/>
    <mergeCell ref="F7:G7"/>
    <mergeCell ref="D5:E5"/>
    <mergeCell ref="F5:J5"/>
    <mergeCell ref="K5:L5"/>
  </mergeCells>
  <printOptions/>
  <pageMargins left="0.1968503937007874" right="0.2362204724409449" top="0.7874015748031497" bottom="0.472440944881889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A1" sqref="A1"/>
    </sheetView>
  </sheetViews>
  <sheetFormatPr defaultColWidth="9.00390625" defaultRowHeight="12.75"/>
  <cols>
    <col min="1" max="1" width="19.75390625" style="31" customWidth="1"/>
    <col min="2" max="2" width="4.625" style="31" customWidth="1"/>
    <col min="3" max="3" width="24.875" style="31" customWidth="1"/>
    <col min="4" max="4" width="9.125" style="30" customWidth="1"/>
    <col min="5" max="5" width="8.875" style="30" customWidth="1"/>
    <col min="6" max="6" width="9.00390625" style="30" customWidth="1"/>
    <col min="7" max="7" width="8.875" style="30" customWidth="1"/>
    <col min="8" max="9" width="10.375" style="30" customWidth="1"/>
    <col min="10" max="10" width="7.25390625" style="30" customWidth="1"/>
    <col min="11" max="11" width="6.00390625" style="30" customWidth="1"/>
    <col min="12" max="12" width="6.75390625" style="30" customWidth="1"/>
    <col min="13" max="13" width="7.875" style="30" customWidth="1"/>
    <col min="14" max="14" width="9.875" style="30" customWidth="1"/>
    <col min="15" max="16384" width="9.125" style="31" customWidth="1"/>
  </cols>
  <sheetData>
    <row r="1" spans="1:14" ht="15.75">
      <c r="A1" s="1"/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>
      <c r="A2" s="1"/>
      <c r="B2" s="1"/>
      <c r="C2" s="1" t="s">
        <v>1214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thickBot="1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45" customFormat="1" ht="18.75" thickBot="1">
      <c r="A4" s="32" t="s">
        <v>864</v>
      </c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ht="13.5" customHeight="1" thickBot="1">
      <c r="A5" s="9"/>
      <c r="B5" s="10"/>
      <c r="C5" s="11" t="s">
        <v>1216</v>
      </c>
      <c r="D5" s="79" t="s">
        <v>1217</v>
      </c>
      <c r="E5" s="80"/>
      <c r="F5" s="79" t="s">
        <v>1218</v>
      </c>
      <c r="G5" s="83"/>
      <c r="H5" s="83"/>
      <c r="I5" s="83"/>
      <c r="J5" s="80"/>
      <c r="K5" s="79" t="s">
        <v>1219</v>
      </c>
      <c r="L5" s="80"/>
      <c r="M5" s="79" t="s">
        <v>1217</v>
      </c>
      <c r="N5" s="80"/>
    </row>
    <row r="6" spans="1:14" ht="12" thickBot="1">
      <c r="A6" s="12" t="s">
        <v>1220</v>
      </c>
      <c r="B6" s="12" t="s">
        <v>1221</v>
      </c>
      <c r="C6" s="12" t="s">
        <v>1222</v>
      </c>
      <c r="D6" s="13" t="s">
        <v>1223</v>
      </c>
      <c r="E6" s="13" t="s">
        <v>1224</v>
      </c>
      <c r="F6" s="14" t="s">
        <v>1225</v>
      </c>
      <c r="G6" s="14" t="s">
        <v>1226</v>
      </c>
      <c r="H6" s="13" t="s">
        <v>1227</v>
      </c>
      <c r="I6" s="13" t="s">
        <v>1228</v>
      </c>
      <c r="J6" s="13" t="s">
        <v>1229</v>
      </c>
      <c r="K6" s="13" t="s">
        <v>1230</v>
      </c>
      <c r="L6" s="13" t="s">
        <v>1231</v>
      </c>
      <c r="M6" s="13" t="s">
        <v>1232</v>
      </c>
      <c r="N6" s="15" t="s">
        <v>1233</v>
      </c>
    </row>
    <row r="7" spans="1:14" ht="11.25">
      <c r="A7" s="12"/>
      <c r="B7" s="12" t="s">
        <v>1234</v>
      </c>
      <c r="C7" s="12"/>
      <c r="D7" s="13" t="s">
        <v>1234</v>
      </c>
      <c r="E7" s="13" t="s">
        <v>1235</v>
      </c>
      <c r="F7" s="81" t="s">
        <v>1236</v>
      </c>
      <c r="G7" s="82"/>
      <c r="H7" s="13" t="s">
        <v>1237</v>
      </c>
      <c r="I7" s="13" t="s">
        <v>1238</v>
      </c>
      <c r="J7" s="13" t="s">
        <v>1239</v>
      </c>
      <c r="K7" s="13"/>
      <c r="L7" s="13"/>
      <c r="M7" s="13" t="s">
        <v>1240</v>
      </c>
      <c r="N7" s="15" t="s">
        <v>1241</v>
      </c>
    </row>
    <row r="8" spans="1:14" ht="12" thickBot="1">
      <c r="A8" s="16"/>
      <c r="B8" s="16"/>
      <c r="C8" s="16"/>
      <c r="D8" s="14" t="s">
        <v>1242</v>
      </c>
      <c r="E8" s="14"/>
      <c r="F8" s="14"/>
      <c r="G8" s="17"/>
      <c r="H8" s="14" t="s">
        <v>1243</v>
      </c>
      <c r="I8" s="14" t="s">
        <v>1243</v>
      </c>
      <c r="J8" s="14"/>
      <c r="K8" s="14" t="s">
        <v>1236</v>
      </c>
      <c r="L8" s="14" t="s">
        <v>1243</v>
      </c>
      <c r="M8" s="14" t="s">
        <v>1244</v>
      </c>
      <c r="N8" s="18" t="s">
        <v>1242</v>
      </c>
    </row>
    <row r="9" spans="1:14" ht="11.25">
      <c r="A9" s="19" t="s">
        <v>1245</v>
      </c>
      <c r="B9" s="21" t="s">
        <v>865</v>
      </c>
      <c r="C9" s="21" t="s">
        <v>866</v>
      </c>
      <c r="D9" s="22">
        <v>141209</v>
      </c>
      <c r="E9" s="22">
        <v>83298.91</v>
      </c>
      <c r="F9" s="22">
        <v>85310</v>
      </c>
      <c r="G9" s="22">
        <v>57910</v>
      </c>
      <c r="H9" s="22"/>
      <c r="I9" s="22">
        <v>57811.85</v>
      </c>
      <c r="J9" s="23">
        <f aca="true" t="shared" si="0" ref="J9:J64">IF(G9=0,"***",100*I9/G9)</f>
        <v>99.8305128647902</v>
      </c>
      <c r="K9" s="22"/>
      <c r="L9" s="22"/>
      <c r="M9" s="22">
        <v>0</v>
      </c>
      <c r="N9" s="24">
        <v>0.1</v>
      </c>
    </row>
    <row r="10" spans="1:14" ht="11.25">
      <c r="A10" s="19" t="s">
        <v>1245</v>
      </c>
      <c r="B10" s="21" t="s">
        <v>867</v>
      </c>
      <c r="C10" s="21" t="s">
        <v>868</v>
      </c>
      <c r="D10" s="22">
        <v>17008</v>
      </c>
      <c r="E10" s="22">
        <v>16546.43</v>
      </c>
      <c r="F10" s="22">
        <v>448</v>
      </c>
      <c r="G10" s="22">
        <v>448</v>
      </c>
      <c r="H10" s="22"/>
      <c r="I10" s="22">
        <v>436.19</v>
      </c>
      <c r="J10" s="23">
        <f t="shared" si="0"/>
        <v>97.36383928571429</v>
      </c>
      <c r="K10" s="22"/>
      <c r="L10" s="22"/>
      <c r="M10" s="22">
        <v>0</v>
      </c>
      <c r="N10" s="24">
        <v>13.57</v>
      </c>
    </row>
    <row r="11" spans="1:14" ht="11.25">
      <c r="A11" s="19" t="s">
        <v>1245</v>
      </c>
      <c r="B11" s="21" t="s">
        <v>869</v>
      </c>
      <c r="C11" s="21" t="s">
        <v>870</v>
      </c>
      <c r="D11" s="22">
        <v>115000</v>
      </c>
      <c r="E11" s="22">
        <v>23879.63</v>
      </c>
      <c r="F11" s="22">
        <v>5880</v>
      </c>
      <c r="G11" s="22">
        <v>5880</v>
      </c>
      <c r="H11" s="22"/>
      <c r="I11" s="22">
        <v>4899.55</v>
      </c>
      <c r="J11" s="23">
        <f t="shared" si="0"/>
        <v>83.32568027210884</v>
      </c>
      <c r="K11" s="22"/>
      <c r="L11" s="22"/>
      <c r="M11" s="22">
        <v>0</v>
      </c>
      <c r="N11" s="24">
        <v>85240.37</v>
      </c>
    </row>
    <row r="12" spans="1:14" ht="11.25">
      <c r="A12" s="19" t="s">
        <v>1245</v>
      </c>
      <c r="B12" s="21" t="s">
        <v>871</v>
      </c>
      <c r="C12" s="21" t="s">
        <v>872</v>
      </c>
      <c r="D12" s="22">
        <v>3696.12</v>
      </c>
      <c r="E12" s="22">
        <v>0</v>
      </c>
      <c r="F12" s="22">
        <v>3696.1</v>
      </c>
      <c r="G12" s="22">
        <v>3696.1</v>
      </c>
      <c r="H12" s="22"/>
      <c r="I12" s="22">
        <v>0</v>
      </c>
      <c r="J12" s="23">
        <f t="shared" si="0"/>
        <v>0</v>
      </c>
      <c r="K12" s="22"/>
      <c r="L12" s="22"/>
      <c r="M12" s="22">
        <v>0</v>
      </c>
      <c r="N12" s="24">
        <v>0.02</v>
      </c>
    </row>
    <row r="13" spans="1:14" ht="11.25">
      <c r="A13" s="19" t="s">
        <v>1245</v>
      </c>
      <c r="B13" s="21" t="s">
        <v>873</v>
      </c>
      <c r="C13" s="21" t="s">
        <v>874</v>
      </c>
      <c r="D13" s="22">
        <v>16000</v>
      </c>
      <c r="E13" s="22">
        <v>0</v>
      </c>
      <c r="F13" s="22">
        <v>11000</v>
      </c>
      <c r="G13" s="22">
        <v>0</v>
      </c>
      <c r="H13" s="22"/>
      <c r="I13" s="22">
        <v>0</v>
      </c>
      <c r="J13" s="23" t="str">
        <f t="shared" si="0"/>
        <v>***</v>
      </c>
      <c r="K13" s="22"/>
      <c r="L13" s="22"/>
      <c r="M13" s="22">
        <v>0</v>
      </c>
      <c r="N13" s="24">
        <v>16000</v>
      </c>
    </row>
    <row r="14" spans="1:14" ht="11.25">
      <c r="A14" s="19" t="s">
        <v>1245</v>
      </c>
      <c r="B14" s="21" t="s">
        <v>875</v>
      </c>
      <c r="C14" s="21" t="s">
        <v>876</v>
      </c>
      <c r="D14" s="22">
        <v>6893.42</v>
      </c>
      <c r="E14" s="22">
        <v>5893.42</v>
      </c>
      <c r="F14" s="22">
        <v>50000</v>
      </c>
      <c r="G14" s="22">
        <v>1000</v>
      </c>
      <c r="H14" s="22"/>
      <c r="I14" s="22">
        <v>834.48</v>
      </c>
      <c r="J14" s="23">
        <f t="shared" si="0"/>
        <v>83.448</v>
      </c>
      <c r="K14" s="22"/>
      <c r="L14" s="22"/>
      <c r="M14" s="22">
        <v>0</v>
      </c>
      <c r="N14" s="24">
        <v>0</v>
      </c>
    </row>
    <row r="15" spans="1:14" ht="11.25">
      <c r="A15" s="19" t="s">
        <v>1245</v>
      </c>
      <c r="B15" s="21" t="s">
        <v>877</v>
      </c>
      <c r="C15" s="21" t="s">
        <v>878</v>
      </c>
      <c r="D15" s="22">
        <v>5350</v>
      </c>
      <c r="E15" s="22">
        <v>112.99</v>
      </c>
      <c r="F15" s="22">
        <v>3237</v>
      </c>
      <c r="G15" s="22">
        <v>977</v>
      </c>
      <c r="H15" s="22"/>
      <c r="I15" s="22">
        <v>944.02</v>
      </c>
      <c r="J15" s="23">
        <f t="shared" si="0"/>
        <v>96.62436028659161</v>
      </c>
      <c r="K15" s="22"/>
      <c r="L15" s="22"/>
      <c r="M15" s="22">
        <v>0</v>
      </c>
      <c r="N15" s="24">
        <v>4260.01</v>
      </c>
    </row>
    <row r="16" spans="1:14" ht="11.25">
      <c r="A16" s="19" t="s">
        <v>879</v>
      </c>
      <c r="B16" s="21" t="s">
        <v>880</v>
      </c>
      <c r="C16" s="21" t="s">
        <v>881</v>
      </c>
      <c r="D16" s="22">
        <v>15772</v>
      </c>
      <c r="E16" s="22">
        <v>14090</v>
      </c>
      <c r="F16" s="22">
        <v>0</v>
      </c>
      <c r="G16" s="22">
        <v>0</v>
      </c>
      <c r="H16" s="22"/>
      <c r="I16" s="22">
        <v>0</v>
      </c>
      <c r="J16" s="23" t="str">
        <f t="shared" si="0"/>
        <v>***</v>
      </c>
      <c r="K16" s="22"/>
      <c r="L16" s="22"/>
      <c r="M16" s="22">
        <v>0</v>
      </c>
      <c r="N16" s="24">
        <v>1682</v>
      </c>
    </row>
    <row r="17" spans="1:14" ht="11.25">
      <c r="A17" s="19" t="s">
        <v>882</v>
      </c>
      <c r="B17" s="21" t="s">
        <v>883</v>
      </c>
      <c r="C17" s="21" t="s">
        <v>884</v>
      </c>
      <c r="D17" s="22">
        <v>66881</v>
      </c>
      <c r="E17" s="22">
        <v>0</v>
      </c>
      <c r="F17" s="22">
        <v>0</v>
      </c>
      <c r="G17" s="22">
        <v>47218.3</v>
      </c>
      <c r="H17" s="22"/>
      <c r="I17" s="22">
        <v>7773.85</v>
      </c>
      <c r="J17" s="23">
        <f t="shared" si="0"/>
        <v>16.463638038641797</v>
      </c>
      <c r="K17" s="22"/>
      <c r="L17" s="22"/>
      <c r="M17" s="22">
        <v>0</v>
      </c>
      <c r="N17" s="24">
        <v>19662.7</v>
      </c>
    </row>
    <row r="18" spans="1:14" ht="11.25">
      <c r="A18" s="19" t="s">
        <v>882</v>
      </c>
      <c r="B18" s="21" t="s">
        <v>885</v>
      </c>
      <c r="C18" s="21" t="s">
        <v>886</v>
      </c>
      <c r="D18" s="22">
        <v>80000</v>
      </c>
      <c r="E18" s="22">
        <v>0</v>
      </c>
      <c r="F18" s="22">
        <v>0</v>
      </c>
      <c r="G18" s="22">
        <v>0</v>
      </c>
      <c r="H18" s="22"/>
      <c r="I18" s="22">
        <v>0</v>
      </c>
      <c r="J18" s="23" t="str">
        <f t="shared" si="0"/>
        <v>***</v>
      </c>
      <c r="K18" s="22"/>
      <c r="L18" s="22"/>
      <c r="M18" s="22">
        <v>0</v>
      </c>
      <c r="N18" s="24">
        <v>80000</v>
      </c>
    </row>
    <row r="19" spans="1:14" ht="11.25">
      <c r="A19" s="19" t="s">
        <v>1598</v>
      </c>
      <c r="B19" s="21" t="s">
        <v>887</v>
      </c>
      <c r="C19" s="21" t="s">
        <v>888</v>
      </c>
      <c r="D19" s="22">
        <v>212917.74</v>
      </c>
      <c r="E19" s="22">
        <v>0</v>
      </c>
      <c r="F19" s="22">
        <v>12000</v>
      </c>
      <c r="G19" s="22">
        <v>69083.7</v>
      </c>
      <c r="H19" s="22"/>
      <c r="I19" s="22">
        <v>26183.84</v>
      </c>
      <c r="J19" s="23">
        <f t="shared" si="0"/>
        <v>37.90161789249852</v>
      </c>
      <c r="K19" s="22"/>
      <c r="L19" s="22"/>
      <c r="M19" s="22">
        <v>0</v>
      </c>
      <c r="N19" s="24">
        <v>143834.04</v>
      </c>
    </row>
    <row r="20" spans="1:14" ht="11.25">
      <c r="A20" s="19" t="s">
        <v>1598</v>
      </c>
      <c r="B20" s="21" t="s">
        <v>889</v>
      </c>
      <c r="C20" s="21" t="s">
        <v>890</v>
      </c>
      <c r="D20" s="22">
        <v>10455.8</v>
      </c>
      <c r="E20" s="22">
        <v>0</v>
      </c>
      <c r="F20" s="22">
        <v>8000</v>
      </c>
      <c r="G20" s="22">
        <v>12391.8</v>
      </c>
      <c r="H20" s="22"/>
      <c r="I20" s="22">
        <v>10277.03</v>
      </c>
      <c r="J20" s="23">
        <f t="shared" si="0"/>
        <v>82.93411772301039</v>
      </c>
      <c r="K20" s="22"/>
      <c r="L20" s="22"/>
      <c r="M20" s="22">
        <v>0</v>
      </c>
      <c r="N20" s="24">
        <v>-1936</v>
      </c>
    </row>
    <row r="21" spans="1:14" ht="11.25">
      <c r="A21" s="19" t="s">
        <v>1598</v>
      </c>
      <c r="B21" s="21" t="s">
        <v>891</v>
      </c>
      <c r="C21" s="21" t="s">
        <v>892</v>
      </c>
      <c r="D21" s="22">
        <v>201048.72</v>
      </c>
      <c r="E21" s="22">
        <v>0</v>
      </c>
      <c r="F21" s="22">
        <v>0</v>
      </c>
      <c r="G21" s="22">
        <v>0</v>
      </c>
      <c r="H21" s="22"/>
      <c r="I21" s="22">
        <v>0</v>
      </c>
      <c r="J21" s="23" t="str">
        <f t="shared" si="0"/>
        <v>***</v>
      </c>
      <c r="K21" s="22"/>
      <c r="L21" s="22"/>
      <c r="M21" s="22">
        <v>0</v>
      </c>
      <c r="N21" s="24">
        <v>201048.72</v>
      </c>
    </row>
    <row r="22" spans="1:14" ht="11.25">
      <c r="A22" s="19" t="s">
        <v>1598</v>
      </c>
      <c r="B22" s="21" t="s">
        <v>893</v>
      </c>
      <c r="C22" s="21" t="s">
        <v>894</v>
      </c>
      <c r="D22" s="22">
        <v>49000</v>
      </c>
      <c r="E22" s="22">
        <v>0</v>
      </c>
      <c r="F22" s="22">
        <v>0</v>
      </c>
      <c r="G22" s="22">
        <v>21600</v>
      </c>
      <c r="H22" s="22"/>
      <c r="I22" s="22">
        <v>20441.06</v>
      </c>
      <c r="J22" s="23">
        <f t="shared" si="0"/>
        <v>94.63453703703705</v>
      </c>
      <c r="K22" s="22"/>
      <c r="L22" s="22"/>
      <c r="M22" s="22">
        <v>0</v>
      </c>
      <c r="N22" s="24">
        <v>27400</v>
      </c>
    </row>
    <row r="23" spans="1:14" ht="11.25">
      <c r="A23" s="19" t="s">
        <v>1598</v>
      </c>
      <c r="B23" s="21" t="s">
        <v>895</v>
      </c>
      <c r="C23" s="21" t="s">
        <v>896</v>
      </c>
      <c r="D23" s="22">
        <v>7491.18</v>
      </c>
      <c r="E23" s="22">
        <v>3491.18</v>
      </c>
      <c r="F23" s="22">
        <v>1600</v>
      </c>
      <c r="G23" s="22">
        <v>1600</v>
      </c>
      <c r="H23" s="22"/>
      <c r="I23" s="22">
        <v>1600</v>
      </c>
      <c r="J23" s="23">
        <f t="shared" si="0"/>
        <v>100</v>
      </c>
      <c r="K23" s="22"/>
      <c r="L23" s="22"/>
      <c r="M23" s="22">
        <v>0</v>
      </c>
      <c r="N23" s="24">
        <v>2400</v>
      </c>
    </row>
    <row r="24" spans="1:14" ht="11.25">
      <c r="A24" s="19" t="s">
        <v>1598</v>
      </c>
      <c r="B24" s="21" t="s">
        <v>897</v>
      </c>
      <c r="C24" s="21" t="s">
        <v>898</v>
      </c>
      <c r="D24" s="22">
        <v>41278.34</v>
      </c>
      <c r="E24" s="22">
        <v>3378.34</v>
      </c>
      <c r="F24" s="22">
        <v>30600</v>
      </c>
      <c r="G24" s="22">
        <v>30600</v>
      </c>
      <c r="H24" s="22"/>
      <c r="I24" s="22">
        <v>30161.58</v>
      </c>
      <c r="J24" s="23">
        <f t="shared" si="0"/>
        <v>98.56725490196078</v>
      </c>
      <c r="K24" s="22"/>
      <c r="L24" s="22"/>
      <c r="M24" s="22">
        <v>0</v>
      </c>
      <c r="N24" s="24">
        <v>7300</v>
      </c>
    </row>
    <row r="25" spans="1:14" ht="11.25">
      <c r="A25" s="19" t="s">
        <v>1598</v>
      </c>
      <c r="B25" s="21" t="s">
        <v>899</v>
      </c>
      <c r="C25" s="21" t="s">
        <v>900</v>
      </c>
      <c r="D25" s="22">
        <v>2000</v>
      </c>
      <c r="E25" s="22">
        <v>2000</v>
      </c>
      <c r="F25" s="22">
        <v>0</v>
      </c>
      <c r="G25" s="22">
        <v>0</v>
      </c>
      <c r="H25" s="22"/>
      <c r="I25" s="22">
        <v>0</v>
      </c>
      <c r="J25" s="23" t="str">
        <f t="shared" si="0"/>
        <v>***</v>
      </c>
      <c r="K25" s="22"/>
      <c r="L25" s="22"/>
      <c r="M25" s="22">
        <v>0</v>
      </c>
      <c r="N25" s="24">
        <v>0</v>
      </c>
    </row>
    <row r="26" spans="1:14" ht="11.25">
      <c r="A26" s="19" t="s">
        <v>1598</v>
      </c>
      <c r="B26" s="21" t="s">
        <v>901</v>
      </c>
      <c r="C26" s="21" t="s">
        <v>902</v>
      </c>
      <c r="D26" s="22">
        <v>11000</v>
      </c>
      <c r="E26" s="22">
        <v>3499.63</v>
      </c>
      <c r="F26" s="22">
        <v>7500</v>
      </c>
      <c r="G26" s="22">
        <v>7500</v>
      </c>
      <c r="H26" s="22"/>
      <c r="I26" s="22">
        <v>7492.25</v>
      </c>
      <c r="J26" s="23">
        <f t="shared" si="0"/>
        <v>99.89666666666666</v>
      </c>
      <c r="K26" s="22"/>
      <c r="L26" s="22"/>
      <c r="M26" s="22">
        <v>0</v>
      </c>
      <c r="N26" s="24">
        <v>0.37</v>
      </c>
    </row>
    <row r="27" spans="1:14" ht="11.25">
      <c r="A27" s="19" t="s">
        <v>1598</v>
      </c>
      <c r="B27" s="21" t="s">
        <v>903</v>
      </c>
      <c r="C27" s="21" t="s">
        <v>904</v>
      </c>
      <c r="D27" s="22">
        <v>2895.65</v>
      </c>
      <c r="E27" s="22">
        <v>495.65</v>
      </c>
      <c r="F27" s="22">
        <v>600</v>
      </c>
      <c r="G27" s="22">
        <v>600</v>
      </c>
      <c r="H27" s="22"/>
      <c r="I27" s="22">
        <v>596.27</v>
      </c>
      <c r="J27" s="23">
        <f t="shared" si="0"/>
        <v>99.37833333333333</v>
      </c>
      <c r="K27" s="22"/>
      <c r="L27" s="22"/>
      <c r="M27" s="22">
        <v>0</v>
      </c>
      <c r="N27" s="24">
        <v>1800</v>
      </c>
    </row>
    <row r="28" spans="1:14" ht="11.25">
      <c r="A28" s="19" t="s">
        <v>1598</v>
      </c>
      <c r="B28" s="21" t="s">
        <v>905</v>
      </c>
      <c r="C28" s="21" t="s">
        <v>906</v>
      </c>
      <c r="D28" s="22">
        <v>320056.66</v>
      </c>
      <c r="E28" s="22">
        <v>50051.66</v>
      </c>
      <c r="F28" s="22">
        <v>320000</v>
      </c>
      <c r="G28" s="22">
        <v>120005</v>
      </c>
      <c r="H28" s="22"/>
      <c r="I28" s="22">
        <v>89841.48</v>
      </c>
      <c r="J28" s="23">
        <f t="shared" si="0"/>
        <v>74.86478063414025</v>
      </c>
      <c r="K28" s="22"/>
      <c r="L28" s="22"/>
      <c r="M28" s="22">
        <v>0</v>
      </c>
      <c r="N28" s="24">
        <v>150000</v>
      </c>
    </row>
    <row r="29" spans="1:14" ht="11.25">
      <c r="A29" s="19" t="s">
        <v>1598</v>
      </c>
      <c r="B29" s="21" t="s">
        <v>907</v>
      </c>
      <c r="C29" s="21" t="s">
        <v>908</v>
      </c>
      <c r="D29" s="22">
        <v>11098.3</v>
      </c>
      <c r="E29" s="22">
        <v>10771.74</v>
      </c>
      <c r="F29" s="22">
        <v>0</v>
      </c>
      <c r="G29" s="22">
        <v>0</v>
      </c>
      <c r="H29" s="22"/>
      <c r="I29" s="22">
        <v>0</v>
      </c>
      <c r="J29" s="23" t="str">
        <f t="shared" si="0"/>
        <v>***</v>
      </c>
      <c r="K29" s="22"/>
      <c r="L29" s="22"/>
      <c r="M29" s="22">
        <v>0</v>
      </c>
      <c r="N29" s="24">
        <v>326.56</v>
      </c>
    </row>
    <row r="30" spans="1:14" ht="11.25">
      <c r="A30" s="19" t="s">
        <v>1598</v>
      </c>
      <c r="B30" s="21" t="s">
        <v>909</v>
      </c>
      <c r="C30" s="21" t="s">
        <v>894</v>
      </c>
      <c r="D30" s="22">
        <v>87292.99</v>
      </c>
      <c r="E30" s="22">
        <v>74806.22</v>
      </c>
      <c r="F30" s="22">
        <v>12500</v>
      </c>
      <c r="G30" s="22">
        <v>12500</v>
      </c>
      <c r="H30" s="22"/>
      <c r="I30" s="22">
        <v>12500</v>
      </c>
      <c r="J30" s="23">
        <f t="shared" si="0"/>
        <v>100</v>
      </c>
      <c r="K30" s="22"/>
      <c r="L30" s="22"/>
      <c r="M30" s="22">
        <v>-13.23</v>
      </c>
      <c r="N30" s="24">
        <v>0</v>
      </c>
    </row>
    <row r="31" spans="1:14" ht="11.25">
      <c r="A31" s="19" t="s">
        <v>1598</v>
      </c>
      <c r="B31" s="21" t="s">
        <v>910</v>
      </c>
      <c r="C31" s="21" t="s">
        <v>911</v>
      </c>
      <c r="D31" s="22">
        <v>123886.72</v>
      </c>
      <c r="E31" s="22">
        <v>95936.72</v>
      </c>
      <c r="F31" s="22">
        <v>27950</v>
      </c>
      <c r="G31" s="22">
        <v>15920</v>
      </c>
      <c r="H31" s="22"/>
      <c r="I31" s="22">
        <v>15218.45</v>
      </c>
      <c r="J31" s="23">
        <f t="shared" si="0"/>
        <v>95.59327889447236</v>
      </c>
      <c r="K31" s="22"/>
      <c r="L31" s="22"/>
      <c r="M31" s="22">
        <v>0</v>
      </c>
      <c r="N31" s="24">
        <v>12030</v>
      </c>
    </row>
    <row r="32" spans="1:14" ht="11.25">
      <c r="A32" s="19" t="s">
        <v>1598</v>
      </c>
      <c r="B32" s="21" t="s">
        <v>912</v>
      </c>
      <c r="C32" s="21" t="s">
        <v>913</v>
      </c>
      <c r="D32" s="22">
        <v>79786.52</v>
      </c>
      <c r="E32" s="22">
        <v>18536.52</v>
      </c>
      <c r="F32" s="22">
        <v>31250</v>
      </c>
      <c r="G32" s="22">
        <v>31250</v>
      </c>
      <c r="H32" s="22"/>
      <c r="I32" s="22">
        <v>28051.25</v>
      </c>
      <c r="J32" s="23">
        <f t="shared" si="0"/>
        <v>89.764</v>
      </c>
      <c r="K32" s="22"/>
      <c r="L32" s="22"/>
      <c r="M32" s="22">
        <v>0</v>
      </c>
      <c r="N32" s="24">
        <v>30000</v>
      </c>
    </row>
    <row r="33" spans="1:14" ht="11.25">
      <c r="A33" s="19" t="s">
        <v>1598</v>
      </c>
      <c r="B33" s="21" t="s">
        <v>914</v>
      </c>
      <c r="C33" s="21" t="s">
        <v>915</v>
      </c>
      <c r="D33" s="22">
        <v>100000</v>
      </c>
      <c r="E33" s="22">
        <v>98727.7</v>
      </c>
      <c r="F33" s="22">
        <v>0</v>
      </c>
      <c r="G33" s="22">
        <v>0</v>
      </c>
      <c r="H33" s="22"/>
      <c r="I33" s="22">
        <v>0</v>
      </c>
      <c r="J33" s="23" t="str">
        <f t="shared" si="0"/>
        <v>***</v>
      </c>
      <c r="K33" s="22"/>
      <c r="L33" s="22"/>
      <c r="M33" s="22">
        <v>0</v>
      </c>
      <c r="N33" s="24">
        <v>1272.3</v>
      </c>
    </row>
    <row r="34" spans="1:14" ht="11.25">
      <c r="A34" s="19" t="s">
        <v>1598</v>
      </c>
      <c r="B34" s="21" t="s">
        <v>916</v>
      </c>
      <c r="C34" s="21" t="s">
        <v>1575</v>
      </c>
      <c r="D34" s="22">
        <v>45944.15</v>
      </c>
      <c r="E34" s="22">
        <v>15944.15</v>
      </c>
      <c r="F34" s="22">
        <v>30000</v>
      </c>
      <c r="G34" s="22">
        <v>30000</v>
      </c>
      <c r="H34" s="22"/>
      <c r="I34" s="22">
        <v>0</v>
      </c>
      <c r="J34" s="23">
        <f t="shared" si="0"/>
        <v>0</v>
      </c>
      <c r="K34" s="22"/>
      <c r="L34" s="22"/>
      <c r="M34" s="22">
        <v>0</v>
      </c>
      <c r="N34" s="24">
        <v>0</v>
      </c>
    </row>
    <row r="35" spans="1:14" ht="11.25">
      <c r="A35" s="19" t="s">
        <v>1598</v>
      </c>
      <c r="B35" s="21" t="s">
        <v>917</v>
      </c>
      <c r="C35" s="21" t="s">
        <v>918</v>
      </c>
      <c r="D35" s="22">
        <v>96099.29</v>
      </c>
      <c r="E35" s="22">
        <v>3599.29</v>
      </c>
      <c r="F35" s="22">
        <v>62500</v>
      </c>
      <c r="G35" s="22">
        <v>62500</v>
      </c>
      <c r="H35" s="22"/>
      <c r="I35" s="22">
        <v>40967.48</v>
      </c>
      <c r="J35" s="23">
        <f t="shared" si="0"/>
        <v>65.54796800000001</v>
      </c>
      <c r="K35" s="22"/>
      <c r="L35" s="22"/>
      <c r="M35" s="22">
        <v>0</v>
      </c>
      <c r="N35" s="24">
        <v>30000</v>
      </c>
    </row>
    <row r="36" spans="1:14" ht="11.25">
      <c r="A36" s="19" t="s">
        <v>1598</v>
      </c>
      <c r="B36" s="21" t="s">
        <v>919</v>
      </c>
      <c r="C36" s="21" t="s">
        <v>920</v>
      </c>
      <c r="D36" s="22">
        <v>5000</v>
      </c>
      <c r="E36" s="22">
        <v>0</v>
      </c>
      <c r="F36" s="22">
        <v>1000</v>
      </c>
      <c r="G36" s="22">
        <v>1000</v>
      </c>
      <c r="H36" s="22"/>
      <c r="I36" s="22">
        <v>1000</v>
      </c>
      <c r="J36" s="23">
        <f t="shared" si="0"/>
        <v>100</v>
      </c>
      <c r="K36" s="22"/>
      <c r="L36" s="22"/>
      <c r="M36" s="22">
        <v>0</v>
      </c>
      <c r="N36" s="24">
        <v>4000</v>
      </c>
    </row>
    <row r="37" spans="1:14" ht="11.25">
      <c r="A37" s="19" t="s">
        <v>1598</v>
      </c>
      <c r="B37" s="21" t="s">
        <v>921</v>
      </c>
      <c r="C37" s="21" t="s">
        <v>911</v>
      </c>
      <c r="D37" s="22">
        <v>56780</v>
      </c>
      <c r="E37" s="22">
        <v>0</v>
      </c>
      <c r="F37" s="22">
        <v>56780</v>
      </c>
      <c r="G37" s="22">
        <v>47936</v>
      </c>
      <c r="H37" s="22"/>
      <c r="I37" s="22">
        <v>32072.02</v>
      </c>
      <c r="J37" s="23">
        <f t="shared" si="0"/>
        <v>66.90591622162884</v>
      </c>
      <c r="K37" s="22"/>
      <c r="L37" s="22"/>
      <c r="M37" s="22">
        <v>0</v>
      </c>
      <c r="N37" s="24">
        <v>8844</v>
      </c>
    </row>
    <row r="38" spans="1:14" ht="11.25">
      <c r="A38" s="19" t="s">
        <v>1598</v>
      </c>
      <c r="B38" s="21" t="s">
        <v>922</v>
      </c>
      <c r="C38" s="21" t="s">
        <v>915</v>
      </c>
      <c r="D38" s="22">
        <v>100000</v>
      </c>
      <c r="E38" s="22">
        <v>0</v>
      </c>
      <c r="F38" s="22">
        <v>100000</v>
      </c>
      <c r="G38" s="22">
        <v>50000</v>
      </c>
      <c r="H38" s="22"/>
      <c r="I38" s="22">
        <v>41976.96</v>
      </c>
      <c r="J38" s="23">
        <f t="shared" si="0"/>
        <v>83.95392</v>
      </c>
      <c r="K38" s="22"/>
      <c r="L38" s="22"/>
      <c r="M38" s="22">
        <v>0</v>
      </c>
      <c r="N38" s="24">
        <v>50000</v>
      </c>
    </row>
    <row r="39" spans="1:14" ht="11.25">
      <c r="A39" s="19" t="s">
        <v>1360</v>
      </c>
      <c r="B39" s="21" t="s">
        <v>923</v>
      </c>
      <c r="C39" s="21" t="s">
        <v>924</v>
      </c>
      <c r="D39" s="22">
        <v>369.71</v>
      </c>
      <c r="E39" s="22">
        <v>0</v>
      </c>
      <c r="F39" s="22">
        <v>0</v>
      </c>
      <c r="G39" s="22">
        <v>374.7</v>
      </c>
      <c r="H39" s="22"/>
      <c r="I39" s="22">
        <v>0</v>
      </c>
      <c r="J39" s="23">
        <f t="shared" si="0"/>
        <v>0</v>
      </c>
      <c r="K39" s="22"/>
      <c r="L39" s="22"/>
      <c r="M39" s="22">
        <v>0</v>
      </c>
      <c r="N39" s="24">
        <v>-4.99</v>
      </c>
    </row>
    <row r="40" spans="1:14" ht="11.25">
      <c r="A40" s="19" t="s">
        <v>925</v>
      </c>
      <c r="B40" s="21" t="s">
        <v>926</v>
      </c>
      <c r="C40" s="21" t="s">
        <v>927</v>
      </c>
      <c r="D40" s="22">
        <v>20000</v>
      </c>
      <c r="E40" s="22">
        <v>12309.98</v>
      </c>
      <c r="F40" s="22">
        <v>1000</v>
      </c>
      <c r="G40" s="22">
        <v>1033</v>
      </c>
      <c r="H40" s="22">
        <v>1033</v>
      </c>
      <c r="I40" s="22">
        <v>1033</v>
      </c>
      <c r="J40" s="23">
        <f t="shared" si="0"/>
        <v>100</v>
      </c>
      <c r="K40" s="22">
        <v>0</v>
      </c>
      <c r="L40" s="22">
        <v>0</v>
      </c>
      <c r="M40" s="22">
        <v>0</v>
      </c>
      <c r="N40" s="24">
        <v>6657.02</v>
      </c>
    </row>
    <row r="41" spans="1:14" ht="11.25">
      <c r="A41" s="19" t="s">
        <v>925</v>
      </c>
      <c r="B41" s="21" t="s">
        <v>928</v>
      </c>
      <c r="C41" s="21" t="s">
        <v>929</v>
      </c>
      <c r="D41" s="22">
        <v>31609</v>
      </c>
      <c r="E41" s="22">
        <v>23608.35</v>
      </c>
      <c r="F41" s="22">
        <v>0</v>
      </c>
      <c r="G41" s="22">
        <v>0</v>
      </c>
      <c r="H41" s="22">
        <v>0</v>
      </c>
      <c r="I41" s="22">
        <v>0</v>
      </c>
      <c r="J41" s="23" t="str">
        <f t="shared" si="0"/>
        <v>***</v>
      </c>
      <c r="K41" s="22">
        <v>0</v>
      </c>
      <c r="L41" s="22">
        <v>0</v>
      </c>
      <c r="M41" s="22">
        <v>5735</v>
      </c>
      <c r="N41" s="24">
        <v>2265.65</v>
      </c>
    </row>
    <row r="42" spans="1:14" ht="11.25">
      <c r="A42" s="19" t="s">
        <v>925</v>
      </c>
      <c r="B42" s="21" t="s">
        <v>930</v>
      </c>
      <c r="C42" s="21" t="s">
        <v>931</v>
      </c>
      <c r="D42" s="22">
        <v>20000</v>
      </c>
      <c r="E42" s="22">
        <v>8271.89</v>
      </c>
      <c r="F42" s="22">
        <v>2500</v>
      </c>
      <c r="G42" s="22">
        <v>3781</v>
      </c>
      <c r="H42" s="22">
        <v>3781</v>
      </c>
      <c r="I42" s="22">
        <v>3781</v>
      </c>
      <c r="J42" s="23">
        <f t="shared" si="0"/>
        <v>100</v>
      </c>
      <c r="K42" s="22">
        <v>0</v>
      </c>
      <c r="L42" s="22">
        <v>0</v>
      </c>
      <c r="M42" s="22">
        <v>0</v>
      </c>
      <c r="N42" s="24">
        <v>7947.11</v>
      </c>
    </row>
    <row r="43" spans="1:14" ht="11.25">
      <c r="A43" s="19" t="s">
        <v>925</v>
      </c>
      <c r="B43" s="21" t="s">
        <v>932</v>
      </c>
      <c r="C43" s="21" t="s">
        <v>933</v>
      </c>
      <c r="D43" s="22">
        <v>19503</v>
      </c>
      <c r="E43" s="22">
        <v>18152.43</v>
      </c>
      <c r="F43" s="22">
        <v>0</v>
      </c>
      <c r="G43" s="22">
        <v>0</v>
      </c>
      <c r="H43" s="22">
        <v>0</v>
      </c>
      <c r="I43" s="22">
        <v>0</v>
      </c>
      <c r="J43" s="23" t="str">
        <f t="shared" si="0"/>
        <v>***</v>
      </c>
      <c r="K43" s="22">
        <v>0</v>
      </c>
      <c r="L43" s="22">
        <v>0</v>
      </c>
      <c r="M43" s="22">
        <v>0</v>
      </c>
      <c r="N43" s="24">
        <v>1350.57</v>
      </c>
    </row>
    <row r="44" spans="1:14" ht="11.25">
      <c r="A44" s="19" t="s">
        <v>925</v>
      </c>
      <c r="B44" s="21" t="s">
        <v>934</v>
      </c>
      <c r="C44" s="21" t="s">
        <v>935</v>
      </c>
      <c r="D44" s="22">
        <v>11100</v>
      </c>
      <c r="E44" s="22">
        <v>2799.93</v>
      </c>
      <c r="F44" s="22">
        <v>0</v>
      </c>
      <c r="G44" s="22">
        <v>0</v>
      </c>
      <c r="H44" s="22">
        <v>0</v>
      </c>
      <c r="I44" s="22">
        <v>0</v>
      </c>
      <c r="J44" s="23" t="str">
        <f t="shared" si="0"/>
        <v>***</v>
      </c>
      <c r="K44" s="22">
        <v>0</v>
      </c>
      <c r="L44" s="22">
        <v>0</v>
      </c>
      <c r="M44" s="22">
        <v>0</v>
      </c>
      <c r="N44" s="24">
        <v>8300.07</v>
      </c>
    </row>
    <row r="45" spans="1:14" ht="11.25">
      <c r="A45" s="19" t="s">
        <v>925</v>
      </c>
      <c r="B45" s="21" t="s">
        <v>936</v>
      </c>
      <c r="C45" s="21" t="s">
        <v>937</v>
      </c>
      <c r="D45" s="22">
        <v>17223</v>
      </c>
      <c r="E45" s="22">
        <v>13222.98</v>
      </c>
      <c r="F45" s="22">
        <v>2000</v>
      </c>
      <c r="G45" s="22">
        <v>2000</v>
      </c>
      <c r="H45" s="22">
        <v>2000</v>
      </c>
      <c r="I45" s="22">
        <v>2000</v>
      </c>
      <c r="J45" s="23">
        <f t="shared" si="0"/>
        <v>100</v>
      </c>
      <c r="K45" s="22">
        <v>0</v>
      </c>
      <c r="L45" s="22">
        <v>0</v>
      </c>
      <c r="M45" s="22">
        <v>-3000</v>
      </c>
      <c r="N45" s="24">
        <v>5000.02</v>
      </c>
    </row>
    <row r="46" spans="1:14" ht="11.25">
      <c r="A46" s="19" t="s">
        <v>925</v>
      </c>
      <c r="B46" s="21" t="s">
        <v>938</v>
      </c>
      <c r="C46" s="21" t="s">
        <v>939</v>
      </c>
      <c r="D46" s="22">
        <v>18962</v>
      </c>
      <c r="E46" s="22">
        <v>11616.75</v>
      </c>
      <c r="F46" s="22">
        <v>5000</v>
      </c>
      <c r="G46" s="22">
        <v>5000</v>
      </c>
      <c r="H46" s="22">
        <v>5000</v>
      </c>
      <c r="I46" s="22">
        <v>4999.96</v>
      </c>
      <c r="J46" s="23">
        <f t="shared" si="0"/>
        <v>99.9992</v>
      </c>
      <c r="K46" s="22">
        <v>0</v>
      </c>
      <c r="L46" s="22">
        <v>0</v>
      </c>
      <c r="M46" s="22">
        <v>124</v>
      </c>
      <c r="N46" s="24">
        <v>2221.25</v>
      </c>
    </row>
    <row r="47" spans="1:14" ht="11.25">
      <c r="A47" s="19" t="s">
        <v>925</v>
      </c>
      <c r="B47" s="21" t="s">
        <v>940</v>
      </c>
      <c r="C47" s="21" t="s">
        <v>941</v>
      </c>
      <c r="D47" s="22">
        <v>5300</v>
      </c>
      <c r="E47" s="22">
        <v>1990.71</v>
      </c>
      <c r="F47" s="22">
        <v>0</v>
      </c>
      <c r="G47" s="22">
        <v>0</v>
      </c>
      <c r="H47" s="22">
        <v>0</v>
      </c>
      <c r="I47" s="22">
        <v>0</v>
      </c>
      <c r="J47" s="23" t="str">
        <f t="shared" si="0"/>
        <v>***</v>
      </c>
      <c r="K47" s="22">
        <v>0</v>
      </c>
      <c r="L47" s="22">
        <v>0</v>
      </c>
      <c r="M47" s="22">
        <v>-250</v>
      </c>
      <c r="N47" s="24">
        <v>3559.29</v>
      </c>
    </row>
    <row r="48" spans="1:14" ht="11.25">
      <c r="A48" s="19" t="s">
        <v>925</v>
      </c>
      <c r="B48" s="21" t="s">
        <v>942</v>
      </c>
      <c r="C48" s="21" t="s">
        <v>943</v>
      </c>
      <c r="D48" s="22">
        <v>12200</v>
      </c>
      <c r="E48" s="22">
        <v>2664</v>
      </c>
      <c r="F48" s="22">
        <v>0</v>
      </c>
      <c r="G48" s="22">
        <v>0</v>
      </c>
      <c r="H48" s="22">
        <v>0</v>
      </c>
      <c r="I48" s="22">
        <v>0</v>
      </c>
      <c r="J48" s="23" t="str">
        <f t="shared" si="0"/>
        <v>***</v>
      </c>
      <c r="K48" s="22">
        <v>0</v>
      </c>
      <c r="L48" s="22">
        <v>0</v>
      </c>
      <c r="M48" s="22">
        <v>0</v>
      </c>
      <c r="N48" s="24">
        <v>9536</v>
      </c>
    </row>
    <row r="49" spans="1:14" ht="11.25">
      <c r="A49" s="19" t="s">
        <v>925</v>
      </c>
      <c r="B49" s="21" t="s">
        <v>944</v>
      </c>
      <c r="C49" s="21" t="s">
        <v>945</v>
      </c>
      <c r="D49" s="22">
        <v>20612</v>
      </c>
      <c r="E49" s="22">
        <v>2612.34</v>
      </c>
      <c r="F49" s="22">
        <v>5000</v>
      </c>
      <c r="G49" s="22">
        <v>5000</v>
      </c>
      <c r="H49" s="22">
        <v>5000</v>
      </c>
      <c r="I49" s="22">
        <v>5000</v>
      </c>
      <c r="J49" s="23">
        <f t="shared" si="0"/>
        <v>100</v>
      </c>
      <c r="K49" s="22">
        <v>0</v>
      </c>
      <c r="L49" s="22">
        <v>0</v>
      </c>
      <c r="M49" s="22">
        <v>0</v>
      </c>
      <c r="N49" s="24">
        <v>12999.67</v>
      </c>
    </row>
    <row r="50" spans="1:14" ht="11.25">
      <c r="A50" s="19" t="s">
        <v>925</v>
      </c>
      <c r="B50" s="21" t="s">
        <v>946</v>
      </c>
      <c r="C50" s="21" t="s">
        <v>947</v>
      </c>
      <c r="D50" s="22">
        <v>21250</v>
      </c>
      <c r="E50" s="22">
        <v>325.98</v>
      </c>
      <c r="F50" s="22">
        <v>0</v>
      </c>
      <c r="G50" s="22">
        <v>0</v>
      </c>
      <c r="H50" s="22">
        <v>0</v>
      </c>
      <c r="I50" s="22">
        <v>0</v>
      </c>
      <c r="J50" s="23" t="str">
        <f t="shared" si="0"/>
        <v>***</v>
      </c>
      <c r="K50" s="22">
        <v>0</v>
      </c>
      <c r="L50" s="22">
        <v>0</v>
      </c>
      <c r="M50" s="22">
        <v>-124</v>
      </c>
      <c r="N50" s="24">
        <v>21048.02</v>
      </c>
    </row>
    <row r="51" spans="1:14" ht="11.25">
      <c r="A51" s="19" t="s">
        <v>925</v>
      </c>
      <c r="B51" s="21" t="s">
        <v>948</v>
      </c>
      <c r="C51" s="21" t="s">
        <v>949</v>
      </c>
      <c r="D51" s="22">
        <v>20227.3</v>
      </c>
      <c r="E51" s="22">
        <v>227.3</v>
      </c>
      <c r="F51" s="22">
        <v>0</v>
      </c>
      <c r="G51" s="22">
        <v>0</v>
      </c>
      <c r="H51" s="22">
        <v>0</v>
      </c>
      <c r="I51" s="22">
        <v>0</v>
      </c>
      <c r="J51" s="23" t="str">
        <f t="shared" si="0"/>
        <v>***</v>
      </c>
      <c r="K51" s="22">
        <v>0</v>
      </c>
      <c r="L51" s="22">
        <v>0</v>
      </c>
      <c r="M51" s="22">
        <v>0</v>
      </c>
      <c r="N51" s="24">
        <v>20000</v>
      </c>
    </row>
    <row r="52" spans="1:14" ht="11.25">
      <c r="A52" s="19" t="s">
        <v>925</v>
      </c>
      <c r="B52" s="21" t="s">
        <v>950</v>
      </c>
      <c r="C52" s="21" t="s">
        <v>951</v>
      </c>
      <c r="D52" s="22">
        <v>5940</v>
      </c>
      <c r="E52" s="22">
        <v>5440</v>
      </c>
      <c r="F52" s="22">
        <v>0</v>
      </c>
      <c r="G52" s="22">
        <v>0</v>
      </c>
      <c r="H52" s="22">
        <v>0</v>
      </c>
      <c r="I52" s="22">
        <v>0</v>
      </c>
      <c r="J52" s="23" t="str">
        <f t="shared" si="0"/>
        <v>***</v>
      </c>
      <c r="K52" s="22">
        <v>0</v>
      </c>
      <c r="L52" s="22">
        <v>0</v>
      </c>
      <c r="M52" s="22">
        <v>0</v>
      </c>
      <c r="N52" s="24">
        <v>500</v>
      </c>
    </row>
    <row r="53" spans="1:14" ht="11.25">
      <c r="A53" s="19" t="s">
        <v>925</v>
      </c>
      <c r="B53" s="21" t="s">
        <v>952</v>
      </c>
      <c r="C53" s="21" t="s">
        <v>953</v>
      </c>
      <c r="D53" s="22">
        <v>24250</v>
      </c>
      <c r="E53" s="22">
        <v>1156.91</v>
      </c>
      <c r="F53" s="22">
        <v>8000</v>
      </c>
      <c r="G53" s="22">
        <v>2600</v>
      </c>
      <c r="H53" s="22">
        <v>2600</v>
      </c>
      <c r="I53" s="22">
        <v>2599.99</v>
      </c>
      <c r="J53" s="23">
        <f t="shared" si="0"/>
        <v>99.99961538461537</v>
      </c>
      <c r="K53" s="22">
        <v>0</v>
      </c>
      <c r="L53" s="22">
        <v>0</v>
      </c>
      <c r="M53" s="22">
        <v>0</v>
      </c>
      <c r="N53" s="24">
        <v>20493.09</v>
      </c>
    </row>
    <row r="54" spans="1:14" ht="11.25">
      <c r="A54" s="19" t="s">
        <v>925</v>
      </c>
      <c r="B54" s="21" t="s">
        <v>954</v>
      </c>
      <c r="C54" s="21" t="s">
        <v>955</v>
      </c>
      <c r="D54" s="22">
        <v>19800</v>
      </c>
      <c r="E54" s="22">
        <v>14340.01</v>
      </c>
      <c r="F54" s="22">
        <v>5000</v>
      </c>
      <c r="G54" s="22">
        <v>5000</v>
      </c>
      <c r="H54" s="22">
        <v>5000</v>
      </c>
      <c r="I54" s="22">
        <v>4999.52</v>
      </c>
      <c r="J54" s="23">
        <f t="shared" si="0"/>
        <v>99.99040000000001</v>
      </c>
      <c r="K54" s="22">
        <v>0</v>
      </c>
      <c r="L54" s="22">
        <v>0</v>
      </c>
      <c r="M54" s="22">
        <v>0</v>
      </c>
      <c r="N54" s="24">
        <v>459.99</v>
      </c>
    </row>
    <row r="55" spans="1:14" ht="11.25">
      <c r="A55" s="19" t="s">
        <v>925</v>
      </c>
      <c r="B55" s="21" t="s">
        <v>956</v>
      </c>
      <c r="C55" s="21" t="s">
        <v>957</v>
      </c>
      <c r="D55" s="22">
        <v>3462</v>
      </c>
      <c r="E55" s="22">
        <v>1389.04</v>
      </c>
      <c r="F55" s="22">
        <v>2000</v>
      </c>
      <c r="G55" s="22">
        <v>1676</v>
      </c>
      <c r="H55" s="22">
        <v>1676</v>
      </c>
      <c r="I55" s="22">
        <v>1675.12</v>
      </c>
      <c r="J55" s="23">
        <f t="shared" si="0"/>
        <v>99.9474940334129</v>
      </c>
      <c r="K55" s="22">
        <v>0</v>
      </c>
      <c r="L55" s="22">
        <v>0</v>
      </c>
      <c r="M55" s="22">
        <v>-2800</v>
      </c>
      <c r="N55" s="24">
        <v>3196.96</v>
      </c>
    </row>
    <row r="56" spans="1:14" ht="11.25">
      <c r="A56" s="19" t="s">
        <v>925</v>
      </c>
      <c r="B56" s="21" t="s">
        <v>958</v>
      </c>
      <c r="C56" s="21" t="s">
        <v>959</v>
      </c>
      <c r="D56" s="22">
        <v>2000</v>
      </c>
      <c r="E56" s="22">
        <v>500</v>
      </c>
      <c r="F56" s="22">
        <v>0</v>
      </c>
      <c r="G56" s="22">
        <v>0</v>
      </c>
      <c r="H56" s="22">
        <v>0</v>
      </c>
      <c r="I56" s="22">
        <v>0</v>
      </c>
      <c r="J56" s="23" t="str">
        <f t="shared" si="0"/>
        <v>***</v>
      </c>
      <c r="K56" s="22">
        <v>0</v>
      </c>
      <c r="L56" s="22">
        <v>0</v>
      </c>
      <c r="M56" s="22">
        <v>0</v>
      </c>
      <c r="N56" s="24">
        <v>1500</v>
      </c>
    </row>
    <row r="57" spans="1:14" ht="11.25">
      <c r="A57" s="19" t="s">
        <v>925</v>
      </c>
      <c r="B57" s="21" t="s">
        <v>960</v>
      </c>
      <c r="C57" s="21" t="s">
        <v>961</v>
      </c>
      <c r="D57" s="22">
        <v>29850</v>
      </c>
      <c r="E57" s="22">
        <v>1000</v>
      </c>
      <c r="F57" s="22">
        <v>0</v>
      </c>
      <c r="G57" s="22">
        <v>0</v>
      </c>
      <c r="H57" s="22">
        <v>0</v>
      </c>
      <c r="I57" s="22">
        <v>0</v>
      </c>
      <c r="J57" s="23" t="str">
        <f t="shared" si="0"/>
        <v>***</v>
      </c>
      <c r="K57" s="22">
        <v>0</v>
      </c>
      <c r="L57" s="22">
        <v>0</v>
      </c>
      <c r="M57" s="22">
        <v>0</v>
      </c>
      <c r="N57" s="24">
        <v>28850</v>
      </c>
    </row>
    <row r="58" spans="1:14" ht="11.25">
      <c r="A58" s="19" t="s">
        <v>925</v>
      </c>
      <c r="B58" s="21" t="s">
        <v>962</v>
      </c>
      <c r="C58" s="21" t="s">
        <v>963</v>
      </c>
      <c r="D58" s="22">
        <v>9350</v>
      </c>
      <c r="E58" s="22">
        <v>7444.98</v>
      </c>
      <c r="F58" s="22">
        <v>1900</v>
      </c>
      <c r="G58" s="22">
        <v>910</v>
      </c>
      <c r="H58" s="22">
        <v>910</v>
      </c>
      <c r="I58" s="22">
        <v>909.99</v>
      </c>
      <c r="J58" s="23">
        <f t="shared" si="0"/>
        <v>99.9989010989011</v>
      </c>
      <c r="K58" s="22">
        <v>0</v>
      </c>
      <c r="L58" s="22">
        <v>0</v>
      </c>
      <c r="M58" s="22">
        <v>0</v>
      </c>
      <c r="N58" s="24">
        <v>995.02</v>
      </c>
    </row>
    <row r="59" spans="1:14" ht="11.25">
      <c r="A59" s="19" t="s">
        <v>925</v>
      </c>
      <c r="B59" s="21" t="s">
        <v>964</v>
      </c>
      <c r="C59" s="21" t="s">
        <v>965</v>
      </c>
      <c r="D59" s="22">
        <v>7000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3" t="str">
        <f t="shared" si="0"/>
        <v>***</v>
      </c>
      <c r="K59" s="22">
        <v>0</v>
      </c>
      <c r="L59" s="22">
        <v>0</v>
      </c>
      <c r="M59" s="22">
        <v>0</v>
      </c>
      <c r="N59" s="24">
        <v>7000</v>
      </c>
    </row>
    <row r="60" spans="1:14" ht="11.25">
      <c r="A60" s="19" t="s">
        <v>925</v>
      </c>
      <c r="B60" s="21" t="s">
        <v>966</v>
      </c>
      <c r="C60" s="21" t="s">
        <v>967</v>
      </c>
      <c r="D60" s="22">
        <v>21500</v>
      </c>
      <c r="E60" s="22">
        <v>499.55</v>
      </c>
      <c r="F60" s="22">
        <v>1900</v>
      </c>
      <c r="G60" s="22">
        <v>7300</v>
      </c>
      <c r="H60" s="22">
        <v>7300</v>
      </c>
      <c r="I60" s="22">
        <v>7300</v>
      </c>
      <c r="J60" s="23">
        <f t="shared" si="0"/>
        <v>100</v>
      </c>
      <c r="K60" s="22">
        <v>0</v>
      </c>
      <c r="L60" s="22">
        <v>0</v>
      </c>
      <c r="M60" s="22">
        <v>0</v>
      </c>
      <c r="N60" s="24">
        <v>13700.45</v>
      </c>
    </row>
    <row r="61" spans="1:14" ht="11.25">
      <c r="A61" s="19" t="s">
        <v>925</v>
      </c>
      <c r="B61" s="21" t="s">
        <v>968</v>
      </c>
      <c r="C61" s="21" t="s">
        <v>969</v>
      </c>
      <c r="D61" s="22">
        <v>19900</v>
      </c>
      <c r="E61" s="22">
        <v>2538.85</v>
      </c>
      <c r="F61" s="22">
        <v>5000</v>
      </c>
      <c r="G61" s="22">
        <v>5000</v>
      </c>
      <c r="H61" s="22">
        <v>5000</v>
      </c>
      <c r="I61" s="22">
        <v>4999.99</v>
      </c>
      <c r="J61" s="23">
        <f t="shared" si="0"/>
        <v>99.9998</v>
      </c>
      <c r="K61" s="22">
        <v>0</v>
      </c>
      <c r="L61" s="22">
        <v>0</v>
      </c>
      <c r="M61" s="22">
        <v>0</v>
      </c>
      <c r="N61" s="24">
        <v>12361.15</v>
      </c>
    </row>
    <row r="62" spans="1:14" ht="12" thickBot="1">
      <c r="A62" s="19" t="s">
        <v>925</v>
      </c>
      <c r="B62" s="21" t="s">
        <v>970</v>
      </c>
      <c r="C62" s="21" t="s">
        <v>971</v>
      </c>
      <c r="D62" s="22">
        <v>15113</v>
      </c>
      <c r="E62" s="22">
        <v>14112.96</v>
      </c>
      <c r="F62" s="22">
        <v>0</v>
      </c>
      <c r="G62" s="22">
        <v>0</v>
      </c>
      <c r="H62" s="22">
        <v>0</v>
      </c>
      <c r="I62" s="22">
        <v>0</v>
      </c>
      <c r="J62" s="23" t="str">
        <f t="shared" si="0"/>
        <v>***</v>
      </c>
      <c r="K62" s="22">
        <v>0</v>
      </c>
      <c r="L62" s="22">
        <v>0</v>
      </c>
      <c r="M62" s="22">
        <v>-887</v>
      </c>
      <c r="N62" s="24">
        <v>1887.04</v>
      </c>
    </row>
    <row r="63" spans="1:14" ht="12" thickBot="1">
      <c r="A63" s="25" t="s">
        <v>1373</v>
      </c>
      <c r="B63" s="6"/>
      <c r="C63" s="6"/>
      <c r="D63" s="26">
        <v>2032211.29</v>
      </c>
      <c r="E63" s="26">
        <v>525060.16</v>
      </c>
      <c r="F63" s="26">
        <v>861851.1</v>
      </c>
      <c r="G63" s="26">
        <v>631990.6</v>
      </c>
      <c r="H63" s="26"/>
      <c r="I63" s="26">
        <v>431079.62</v>
      </c>
      <c r="J63" s="26">
        <f t="shared" si="0"/>
        <v>68.20981514598476</v>
      </c>
      <c r="K63" s="26">
        <v>0</v>
      </c>
      <c r="L63" s="26">
        <v>0</v>
      </c>
      <c r="M63" s="26">
        <v>-13.23</v>
      </c>
      <c r="N63" s="27">
        <v>875173.76</v>
      </c>
    </row>
    <row r="64" spans="1:14" ht="12" thickBot="1">
      <c r="A64" s="25" t="s">
        <v>1374</v>
      </c>
      <c r="B64" s="6"/>
      <c r="C64" s="6"/>
      <c r="D64" s="26">
        <v>376151.3</v>
      </c>
      <c r="E64" s="26">
        <v>146224.92</v>
      </c>
      <c r="F64" s="26">
        <v>39300</v>
      </c>
      <c r="G64" s="26">
        <v>39300</v>
      </c>
      <c r="H64" s="26">
        <v>39300</v>
      </c>
      <c r="I64" s="26">
        <v>39298.57</v>
      </c>
      <c r="J64" s="26">
        <f t="shared" si="0"/>
        <v>99.99636132315521</v>
      </c>
      <c r="K64" s="26">
        <v>0</v>
      </c>
      <c r="L64" s="26">
        <v>0</v>
      </c>
      <c r="M64" s="26">
        <v>-1202</v>
      </c>
      <c r="N64" s="27">
        <v>191828.38</v>
      </c>
    </row>
    <row r="65" spans="1:14" ht="16.5" thickBot="1">
      <c r="A65" s="1"/>
      <c r="B65" s="1"/>
      <c r="C65" s="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" thickBot="1">
      <c r="A66" s="25" t="s">
        <v>1375</v>
      </c>
      <c r="B66" s="6"/>
      <c r="C66" s="6"/>
      <c r="D66" s="26">
        <v>2408362.59</v>
      </c>
      <c r="E66" s="26">
        <v>671285.08</v>
      </c>
      <c r="F66" s="26">
        <v>901151.1</v>
      </c>
      <c r="G66" s="26">
        <v>671290.6</v>
      </c>
      <c r="H66" s="26">
        <v>39300</v>
      </c>
      <c r="I66" s="26">
        <v>470378.19</v>
      </c>
      <c r="J66" s="26">
        <f>IF(G66=0,"***",100*I66/G66)</f>
        <v>70.07072495875855</v>
      </c>
      <c r="K66" s="26">
        <v>0</v>
      </c>
      <c r="L66" s="26">
        <v>0</v>
      </c>
      <c r="M66" s="26">
        <v>-1215.23</v>
      </c>
      <c r="N66" s="27">
        <v>1067002.14</v>
      </c>
    </row>
    <row r="67" spans="1:14" ht="16.5" thickBot="1">
      <c r="A67" s="1"/>
      <c r="B67" s="1"/>
      <c r="C67" s="1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0" ht="13.5" thickBot="1">
      <c r="A68" s="25" t="s">
        <v>1376</v>
      </c>
      <c r="B68" s="6"/>
      <c r="C68" s="6"/>
      <c r="D68" s="26"/>
      <c r="E68" s="26"/>
      <c r="F68" s="26"/>
      <c r="G68" s="26"/>
      <c r="H68" s="26"/>
      <c r="I68" s="28">
        <v>470379.62</v>
      </c>
      <c r="J68" s="29">
        <f>100*(I68/G66)</f>
        <v>70.07093798125581</v>
      </c>
    </row>
  </sheetData>
  <mergeCells count="5">
    <mergeCell ref="M5:N5"/>
    <mergeCell ref="F7:G7"/>
    <mergeCell ref="D5:E5"/>
    <mergeCell ref="F5:J5"/>
    <mergeCell ref="K5:L5"/>
  </mergeCells>
  <printOptions/>
  <pageMargins left="0.2362204724409449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3" sqref="A3"/>
    </sheetView>
  </sheetViews>
  <sheetFormatPr defaultColWidth="9.00390625" defaultRowHeight="12.75"/>
  <cols>
    <col min="1" max="1" width="19.125" style="31" customWidth="1"/>
    <col min="2" max="2" width="4.625" style="31" customWidth="1"/>
    <col min="3" max="3" width="24.875" style="31" customWidth="1"/>
    <col min="4" max="5" width="10.25390625" style="30" customWidth="1"/>
    <col min="6" max="6" width="9.75390625" style="30" customWidth="1"/>
    <col min="7" max="7" width="9.625" style="30" customWidth="1"/>
    <col min="8" max="8" width="9.75390625" style="30" customWidth="1"/>
    <col min="9" max="9" width="10.625" style="30" customWidth="1"/>
    <col min="10" max="10" width="7.25390625" style="30" customWidth="1"/>
    <col min="11" max="12" width="6.375" style="30" customWidth="1"/>
    <col min="13" max="13" width="7.875" style="30" customWidth="1"/>
    <col min="14" max="14" width="10.00390625" style="30" bestFit="1" customWidth="1"/>
    <col min="15" max="16384" width="9.125" style="31" customWidth="1"/>
  </cols>
  <sheetData>
    <row r="1" spans="1:14" ht="15.75">
      <c r="A1" s="1"/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>
      <c r="A2" s="1"/>
      <c r="B2" s="1"/>
      <c r="C2" s="1" t="s">
        <v>1214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thickBot="1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45" customFormat="1" ht="18.75" thickBot="1">
      <c r="A4" s="32" t="s">
        <v>643</v>
      </c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ht="13.5" customHeight="1" thickBot="1">
      <c r="A5" s="9"/>
      <c r="B5" s="10"/>
      <c r="C5" s="11" t="s">
        <v>1216</v>
      </c>
      <c r="D5" s="79" t="s">
        <v>1217</v>
      </c>
      <c r="E5" s="80"/>
      <c r="F5" s="79" t="s">
        <v>1218</v>
      </c>
      <c r="G5" s="83"/>
      <c r="H5" s="83"/>
      <c r="I5" s="83"/>
      <c r="J5" s="80"/>
      <c r="K5" s="79" t="s">
        <v>1219</v>
      </c>
      <c r="L5" s="80"/>
      <c r="M5" s="79" t="s">
        <v>1217</v>
      </c>
      <c r="N5" s="80"/>
    </row>
    <row r="6" spans="1:14" ht="12" thickBot="1">
      <c r="A6" s="12" t="s">
        <v>1220</v>
      </c>
      <c r="B6" s="12" t="s">
        <v>1221</v>
      </c>
      <c r="C6" s="12" t="s">
        <v>1222</v>
      </c>
      <c r="D6" s="13" t="s">
        <v>1223</v>
      </c>
      <c r="E6" s="13" t="s">
        <v>1224</v>
      </c>
      <c r="F6" s="14" t="s">
        <v>1225</v>
      </c>
      <c r="G6" s="14" t="s">
        <v>1226</v>
      </c>
      <c r="H6" s="13" t="s">
        <v>1227</v>
      </c>
      <c r="I6" s="13" t="s">
        <v>1228</v>
      </c>
      <c r="J6" s="13" t="s">
        <v>1229</v>
      </c>
      <c r="K6" s="13" t="s">
        <v>1230</v>
      </c>
      <c r="L6" s="13" t="s">
        <v>1231</v>
      </c>
      <c r="M6" s="13" t="s">
        <v>1232</v>
      </c>
      <c r="N6" s="15" t="s">
        <v>1233</v>
      </c>
    </row>
    <row r="7" spans="1:14" ht="11.25">
      <c r="A7" s="12"/>
      <c r="B7" s="12" t="s">
        <v>1234</v>
      </c>
      <c r="C7" s="12"/>
      <c r="D7" s="13" t="s">
        <v>1234</v>
      </c>
      <c r="E7" s="13" t="s">
        <v>1235</v>
      </c>
      <c r="F7" s="81" t="s">
        <v>1236</v>
      </c>
      <c r="G7" s="82"/>
      <c r="H7" s="13" t="s">
        <v>1237</v>
      </c>
      <c r="I7" s="13" t="s">
        <v>1238</v>
      </c>
      <c r="J7" s="13" t="s">
        <v>1239</v>
      </c>
      <c r="K7" s="13"/>
      <c r="L7" s="13"/>
      <c r="M7" s="13" t="s">
        <v>1240</v>
      </c>
      <c r="N7" s="15" t="s">
        <v>1241</v>
      </c>
    </row>
    <row r="8" spans="1:14" ht="12" thickBot="1">
      <c r="A8" s="16"/>
      <c r="B8" s="16"/>
      <c r="C8" s="16"/>
      <c r="D8" s="14" t="s">
        <v>1242</v>
      </c>
      <c r="E8" s="14"/>
      <c r="F8" s="14"/>
      <c r="G8" s="17"/>
      <c r="H8" s="14" t="s">
        <v>1243</v>
      </c>
      <c r="I8" s="14" t="s">
        <v>1243</v>
      </c>
      <c r="J8" s="14"/>
      <c r="K8" s="14" t="s">
        <v>1236</v>
      </c>
      <c r="L8" s="14" t="s">
        <v>1243</v>
      </c>
      <c r="M8" s="14" t="s">
        <v>1244</v>
      </c>
      <c r="N8" s="18" t="s">
        <v>1242</v>
      </c>
    </row>
    <row r="9" spans="1:14" ht="11.25">
      <c r="A9" s="19" t="s">
        <v>644</v>
      </c>
      <c r="B9" s="21" t="s">
        <v>645</v>
      </c>
      <c r="C9" s="21" t="s">
        <v>646</v>
      </c>
      <c r="D9" s="22">
        <v>26191.86</v>
      </c>
      <c r="E9" s="22">
        <v>24551.76</v>
      </c>
      <c r="F9" s="22">
        <v>1500</v>
      </c>
      <c r="G9" s="22">
        <v>1500</v>
      </c>
      <c r="H9" s="22"/>
      <c r="I9" s="22">
        <v>1489.32</v>
      </c>
      <c r="J9" s="23">
        <f aca="true" t="shared" si="0" ref="J9:J39">IF(G9=0,"***",100*I9/G9)</f>
        <v>99.288</v>
      </c>
      <c r="K9" s="22"/>
      <c r="L9" s="22"/>
      <c r="M9" s="22">
        <v>0</v>
      </c>
      <c r="N9" s="24">
        <v>140.1</v>
      </c>
    </row>
    <row r="10" spans="1:14" ht="11.25">
      <c r="A10" s="19" t="s">
        <v>644</v>
      </c>
      <c r="B10" s="21" t="s">
        <v>647</v>
      </c>
      <c r="C10" s="21" t="s">
        <v>648</v>
      </c>
      <c r="D10" s="22">
        <v>6600</v>
      </c>
      <c r="E10" s="22">
        <v>0</v>
      </c>
      <c r="F10" s="22">
        <v>3000</v>
      </c>
      <c r="G10" s="22">
        <v>3000</v>
      </c>
      <c r="H10" s="22"/>
      <c r="I10" s="22">
        <v>0</v>
      </c>
      <c r="J10" s="23">
        <f t="shared" si="0"/>
        <v>0</v>
      </c>
      <c r="K10" s="22"/>
      <c r="L10" s="22"/>
      <c r="M10" s="22">
        <v>0</v>
      </c>
      <c r="N10" s="24">
        <v>3600</v>
      </c>
    </row>
    <row r="11" spans="1:14" ht="11.25">
      <c r="A11" s="19" t="s">
        <v>649</v>
      </c>
      <c r="B11" s="21" t="s">
        <v>650</v>
      </c>
      <c r="C11" s="21" t="s">
        <v>651</v>
      </c>
      <c r="D11" s="22">
        <v>90967.28</v>
      </c>
      <c r="E11" s="22">
        <v>55967.28</v>
      </c>
      <c r="F11" s="22">
        <v>3000</v>
      </c>
      <c r="G11" s="22">
        <v>3000</v>
      </c>
      <c r="H11" s="22"/>
      <c r="I11" s="22">
        <v>2998.8</v>
      </c>
      <c r="J11" s="23">
        <f t="shared" si="0"/>
        <v>99.96</v>
      </c>
      <c r="K11" s="22"/>
      <c r="L11" s="22"/>
      <c r="M11" s="22">
        <v>0</v>
      </c>
      <c r="N11" s="24">
        <v>32000</v>
      </c>
    </row>
    <row r="12" spans="1:14" ht="11.25">
      <c r="A12" s="19" t="s">
        <v>649</v>
      </c>
      <c r="B12" s="21" t="s">
        <v>652</v>
      </c>
      <c r="C12" s="21" t="s">
        <v>653</v>
      </c>
      <c r="D12" s="22">
        <v>39714.44</v>
      </c>
      <c r="E12" s="22">
        <v>21714.44</v>
      </c>
      <c r="F12" s="22">
        <v>3000</v>
      </c>
      <c r="G12" s="22">
        <v>3000</v>
      </c>
      <c r="H12" s="22"/>
      <c r="I12" s="22">
        <v>2403.58</v>
      </c>
      <c r="J12" s="23">
        <f t="shared" si="0"/>
        <v>80.11933333333333</v>
      </c>
      <c r="K12" s="22"/>
      <c r="L12" s="22"/>
      <c r="M12" s="22">
        <v>0</v>
      </c>
      <c r="N12" s="24">
        <v>15000</v>
      </c>
    </row>
    <row r="13" spans="1:14" ht="11.25">
      <c r="A13" s="19" t="s">
        <v>649</v>
      </c>
      <c r="B13" s="21" t="s">
        <v>654</v>
      </c>
      <c r="C13" s="21" t="s">
        <v>655</v>
      </c>
      <c r="D13" s="22">
        <v>8926.95</v>
      </c>
      <c r="E13" s="22">
        <v>4426.95</v>
      </c>
      <c r="F13" s="22">
        <v>1000</v>
      </c>
      <c r="G13" s="22">
        <v>1000</v>
      </c>
      <c r="H13" s="22"/>
      <c r="I13" s="22">
        <v>993.65</v>
      </c>
      <c r="J13" s="23">
        <f t="shared" si="0"/>
        <v>99.365</v>
      </c>
      <c r="K13" s="22"/>
      <c r="L13" s="22"/>
      <c r="M13" s="22">
        <v>0</v>
      </c>
      <c r="N13" s="24">
        <v>3500</v>
      </c>
    </row>
    <row r="14" spans="1:14" ht="11.25">
      <c r="A14" s="19" t="s">
        <v>649</v>
      </c>
      <c r="B14" s="21" t="s">
        <v>656</v>
      </c>
      <c r="C14" s="21" t="s">
        <v>657</v>
      </c>
      <c r="D14" s="22">
        <v>100137.01</v>
      </c>
      <c r="E14" s="22">
        <v>25137.01</v>
      </c>
      <c r="F14" s="22">
        <v>7000</v>
      </c>
      <c r="G14" s="22">
        <v>23000</v>
      </c>
      <c r="H14" s="22"/>
      <c r="I14" s="22">
        <v>21751.45</v>
      </c>
      <c r="J14" s="23">
        <f t="shared" si="0"/>
        <v>94.57152173913043</v>
      </c>
      <c r="K14" s="22"/>
      <c r="L14" s="22"/>
      <c r="M14" s="22">
        <v>0</v>
      </c>
      <c r="N14" s="24">
        <v>52000</v>
      </c>
    </row>
    <row r="15" spans="1:14" ht="11.25">
      <c r="A15" s="19" t="s">
        <v>649</v>
      </c>
      <c r="B15" s="21" t="s">
        <v>658</v>
      </c>
      <c r="C15" s="21" t="s">
        <v>659</v>
      </c>
      <c r="D15" s="22">
        <v>2463.2</v>
      </c>
      <c r="E15" s="22">
        <v>2426.41</v>
      </c>
      <c r="F15" s="22">
        <v>0</v>
      </c>
      <c r="G15" s="22">
        <v>0</v>
      </c>
      <c r="H15" s="22"/>
      <c r="I15" s="22">
        <v>0</v>
      </c>
      <c r="J15" s="23" t="str">
        <f t="shared" si="0"/>
        <v>***</v>
      </c>
      <c r="K15" s="22"/>
      <c r="L15" s="22"/>
      <c r="M15" s="22">
        <v>0</v>
      </c>
      <c r="N15" s="24">
        <v>36.79</v>
      </c>
    </row>
    <row r="16" spans="1:14" ht="11.25">
      <c r="A16" s="19" t="s">
        <v>649</v>
      </c>
      <c r="B16" s="21" t="s">
        <v>660</v>
      </c>
      <c r="C16" s="21" t="s">
        <v>661</v>
      </c>
      <c r="D16" s="22">
        <v>3000</v>
      </c>
      <c r="E16" s="22">
        <v>0</v>
      </c>
      <c r="F16" s="22">
        <v>3000</v>
      </c>
      <c r="G16" s="22">
        <v>0</v>
      </c>
      <c r="H16" s="22"/>
      <c r="I16" s="22">
        <v>0</v>
      </c>
      <c r="J16" s="23" t="str">
        <f t="shared" si="0"/>
        <v>***</v>
      </c>
      <c r="K16" s="22"/>
      <c r="L16" s="22"/>
      <c r="M16" s="22">
        <v>0</v>
      </c>
      <c r="N16" s="24">
        <v>3000</v>
      </c>
    </row>
    <row r="17" spans="1:14" ht="11.25">
      <c r="A17" s="19" t="s">
        <v>649</v>
      </c>
      <c r="B17" s="21" t="s">
        <v>662</v>
      </c>
      <c r="C17" s="21" t="s">
        <v>663</v>
      </c>
      <c r="D17" s="22">
        <v>6443.96</v>
      </c>
      <c r="E17" s="22">
        <v>2403.96</v>
      </c>
      <c r="F17" s="22">
        <v>4040</v>
      </c>
      <c r="G17" s="22">
        <v>4040</v>
      </c>
      <c r="H17" s="22"/>
      <c r="I17" s="22">
        <v>4040</v>
      </c>
      <c r="J17" s="23">
        <f t="shared" si="0"/>
        <v>100</v>
      </c>
      <c r="K17" s="22"/>
      <c r="L17" s="22"/>
      <c r="M17" s="22">
        <v>0</v>
      </c>
      <c r="N17" s="24">
        <v>0</v>
      </c>
    </row>
    <row r="18" spans="1:14" ht="11.25">
      <c r="A18" s="19" t="s">
        <v>649</v>
      </c>
      <c r="B18" s="21" t="s">
        <v>664</v>
      </c>
      <c r="C18" s="21" t="s">
        <v>665</v>
      </c>
      <c r="D18" s="22">
        <v>6000</v>
      </c>
      <c r="E18" s="22">
        <v>0</v>
      </c>
      <c r="F18" s="22">
        <v>6000</v>
      </c>
      <c r="G18" s="22">
        <v>6000</v>
      </c>
      <c r="H18" s="22"/>
      <c r="I18" s="22">
        <v>6000</v>
      </c>
      <c r="J18" s="23">
        <f t="shared" si="0"/>
        <v>100</v>
      </c>
      <c r="K18" s="22"/>
      <c r="L18" s="22"/>
      <c r="M18" s="22">
        <v>0</v>
      </c>
      <c r="N18" s="24">
        <v>0</v>
      </c>
    </row>
    <row r="19" spans="1:14" ht="11.25">
      <c r="A19" s="19" t="s">
        <v>649</v>
      </c>
      <c r="B19" s="21" t="s">
        <v>666</v>
      </c>
      <c r="C19" s="21" t="s">
        <v>667</v>
      </c>
      <c r="D19" s="22">
        <v>4500</v>
      </c>
      <c r="E19" s="22">
        <v>0</v>
      </c>
      <c r="F19" s="22">
        <v>4500</v>
      </c>
      <c r="G19" s="22">
        <v>4500</v>
      </c>
      <c r="H19" s="22"/>
      <c r="I19" s="22">
        <v>4391.37</v>
      </c>
      <c r="J19" s="23">
        <f t="shared" si="0"/>
        <v>97.586</v>
      </c>
      <c r="K19" s="22"/>
      <c r="L19" s="22"/>
      <c r="M19" s="22">
        <v>0</v>
      </c>
      <c r="N19" s="24">
        <v>0</v>
      </c>
    </row>
    <row r="20" spans="1:14" ht="11.25">
      <c r="A20" s="19" t="s">
        <v>649</v>
      </c>
      <c r="B20" s="21" t="s">
        <v>668</v>
      </c>
      <c r="C20" s="21" t="s">
        <v>669</v>
      </c>
      <c r="D20" s="22">
        <v>26000</v>
      </c>
      <c r="E20" s="22">
        <v>0</v>
      </c>
      <c r="F20" s="22">
        <v>26000</v>
      </c>
      <c r="G20" s="22">
        <v>0</v>
      </c>
      <c r="H20" s="22"/>
      <c r="I20" s="22">
        <v>0</v>
      </c>
      <c r="J20" s="23" t="str">
        <f t="shared" si="0"/>
        <v>***</v>
      </c>
      <c r="K20" s="22"/>
      <c r="L20" s="22"/>
      <c r="M20" s="22">
        <v>0</v>
      </c>
      <c r="N20" s="24">
        <v>26000</v>
      </c>
    </row>
    <row r="21" spans="1:14" ht="11.25">
      <c r="A21" s="19" t="s">
        <v>649</v>
      </c>
      <c r="B21" s="21" t="s">
        <v>670</v>
      </c>
      <c r="C21" s="21" t="s">
        <v>671</v>
      </c>
      <c r="D21" s="22">
        <v>6000</v>
      </c>
      <c r="E21" s="22">
        <v>0</v>
      </c>
      <c r="F21" s="22">
        <v>6000</v>
      </c>
      <c r="G21" s="22">
        <v>6000</v>
      </c>
      <c r="H21" s="22"/>
      <c r="I21" s="22">
        <v>5612.11</v>
      </c>
      <c r="J21" s="23">
        <f t="shared" si="0"/>
        <v>93.53516666666667</v>
      </c>
      <c r="K21" s="22"/>
      <c r="L21" s="22"/>
      <c r="M21" s="22">
        <v>0</v>
      </c>
      <c r="N21" s="24">
        <v>0</v>
      </c>
    </row>
    <row r="22" spans="1:14" ht="11.25">
      <c r="A22" s="19" t="s">
        <v>649</v>
      </c>
      <c r="B22" s="21" t="s">
        <v>672</v>
      </c>
      <c r="C22" s="21" t="s">
        <v>673</v>
      </c>
      <c r="D22" s="22">
        <v>6000</v>
      </c>
      <c r="E22" s="22">
        <v>0</v>
      </c>
      <c r="F22" s="22">
        <v>3000</v>
      </c>
      <c r="G22" s="22">
        <v>3000</v>
      </c>
      <c r="H22" s="22"/>
      <c r="I22" s="22">
        <v>3000</v>
      </c>
      <c r="J22" s="23">
        <f t="shared" si="0"/>
        <v>100</v>
      </c>
      <c r="K22" s="22"/>
      <c r="L22" s="22"/>
      <c r="M22" s="22">
        <v>0</v>
      </c>
      <c r="N22" s="24">
        <v>3000</v>
      </c>
    </row>
    <row r="23" spans="1:14" ht="11.25">
      <c r="A23" s="19" t="s">
        <v>649</v>
      </c>
      <c r="B23" s="21" t="s">
        <v>674</v>
      </c>
      <c r="C23" s="21" t="s">
        <v>675</v>
      </c>
      <c r="D23" s="22">
        <v>2200</v>
      </c>
      <c r="E23" s="22">
        <v>0</v>
      </c>
      <c r="F23" s="22">
        <v>2000</v>
      </c>
      <c r="G23" s="22">
        <v>2000</v>
      </c>
      <c r="H23" s="22"/>
      <c r="I23" s="22">
        <v>1454.21</v>
      </c>
      <c r="J23" s="23">
        <f t="shared" si="0"/>
        <v>72.7105</v>
      </c>
      <c r="K23" s="22"/>
      <c r="L23" s="22"/>
      <c r="M23" s="22">
        <v>0</v>
      </c>
      <c r="N23" s="24">
        <v>200</v>
      </c>
    </row>
    <row r="24" spans="1:14" ht="11.25">
      <c r="A24" s="19" t="s">
        <v>649</v>
      </c>
      <c r="B24" s="21" t="s">
        <v>676</v>
      </c>
      <c r="C24" s="21" t="s">
        <v>677</v>
      </c>
      <c r="D24" s="22">
        <v>2000</v>
      </c>
      <c r="E24" s="22">
        <v>0</v>
      </c>
      <c r="F24" s="22">
        <v>2000</v>
      </c>
      <c r="G24" s="22">
        <v>0</v>
      </c>
      <c r="H24" s="22"/>
      <c r="I24" s="22">
        <v>0</v>
      </c>
      <c r="J24" s="23" t="str">
        <f t="shared" si="0"/>
        <v>***</v>
      </c>
      <c r="K24" s="22"/>
      <c r="L24" s="22"/>
      <c r="M24" s="22">
        <v>0</v>
      </c>
      <c r="N24" s="24">
        <v>2000</v>
      </c>
    </row>
    <row r="25" spans="1:14" ht="11.25">
      <c r="A25" s="19" t="s">
        <v>649</v>
      </c>
      <c r="B25" s="21" t="s">
        <v>678</v>
      </c>
      <c r="C25" s="21" t="s">
        <v>679</v>
      </c>
      <c r="D25" s="22">
        <v>12800</v>
      </c>
      <c r="E25" s="22">
        <v>0</v>
      </c>
      <c r="F25" s="22">
        <v>0</v>
      </c>
      <c r="G25" s="22">
        <v>12800</v>
      </c>
      <c r="H25" s="22"/>
      <c r="I25" s="22">
        <v>12800</v>
      </c>
      <c r="J25" s="23">
        <f t="shared" si="0"/>
        <v>100</v>
      </c>
      <c r="K25" s="22"/>
      <c r="L25" s="22"/>
      <c r="M25" s="22">
        <v>0</v>
      </c>
      <c r="N25" s="24">
        <v>0</v>
      </c>
    </row>
    <row r="26" spans="1:14" ht="11.25">
      <c r="A26" s="19" t="s">
        <v>680</v>
      </c>
      <c r="B26" s="21" t="s">
        <v>681</v>
      </c>
      <c r="C26" s="21" t="s">
        <v>682</v>
      </c>
      <c r="D26" s="22">
        <v>32295.89</v>
      </c>
      <c r="E26" s="22">
        <v>0</v>
      </c>
      <c r="F26" s="22">
        <v>0</v>
      </c>
      <c r="G26" s="22">
        <v>12268.6</v>
      </c>
      <c r="H26" s="22"/>
      <c r="I26" s="22">
        <v>1410.94</v>
      </c>
      <c r="J26" s="23">
        <f t="shared" si="0"/>
        <v>11.500415695352363</v>
      </c>
      <c r="K26" s="22"/>
      <c r="L26" s="22"/>
      <c r="M26" s="22">
        <v>0</v>
      </c>
      <c r="N26" s="24">
        <v>20027.29</v>
      </c>
    </row>
    <row r="27" spans="1:14" ht="11.25">
      <c r="A27" s="19" t="s">
        <v>680</v>
      </c>
      <c r="B27" s="21" t="s">
        <v>683</v>
      </c>
      <c r="C27" s="21" t="s">
        <v>684</v>
      </c>
      <c r="D27" s="22">
        <v>88781.08</v>
      </c>
      <c r="E27" s="22">
        <v>0</v>
      </c>
      <c r="F27" s="22">
        <v>0</v>
      </c>
      <c r="G27" s="22">
        <v>79917</v>
      </c>
      <c r="H27" s="22"/>
      <c r="I27" s="22">
        <v>1213.8</v>
      </c>
      <c r="J27" s="23">
        <f t="shared" si="0"/>
        <v>1.5188257817485642</v>
      </c>
      <c r="K27" s="22"/>
      <c r="L27" s="22"/>
      <c r="M27" s="22">
        <v>0</v>
      </c>
      <c r="N27" s="24">
        <v>8864.08</v>
      </c>
    </row>
    <row r="28" spans="1:14" ht="11.25">
      <c r="A28" s="19" t="s">
        <v>680</v>
      </c>
      <c r="B28" s="21" t="s">
        <v>685</v>
      </c>
      <c r="C28" s="21" t="s">
        <v>686</v>
      </c>
      <c r="D28" s="22">
        <v>7968</v>
      </c>
      <c r="E28" s="22">
        <v>0</v>
      </c>
      <c r="F28" s="22">
        <v>0</v>
      </c>
      <c r="G28" s="22">
        <v>3195.2</v>
      </c>
      <c r="H28" s="22"/>
      <c r="I28" s="22">
        <v>956.28</v>
      </c>
      <c r="J28" s="23">
        <f t="shared" si="0"/>
        <v>29.92864296444667</v>
      </c>
      <c r="K28" s="22"/>
      <c r="L28" s="22"/>
      <c r="M28" s="22">
        <v>0</v>
      </c>
      <c r="N28" s="24">
        <v>4772.8</v>
      </c>
    </row>
    <row r="29" spans="1:14" ht="11.25">
      <c r="A29" s="19" t="s">
        <v>680</v>
      </c>
      <c r="B29" s="21" t="s">
        <v>687</v>
      </c>
      <c r="C29" s="21" t="s">
        <v>688</v>
      </c>
      <c r="D29" s="22">
        <v>209810.8</v>
      </c>
      <c r="E29" s="22">
        <v>98310.8</v>
      </c>
      <c r="F29" s="22">
        <v>5000</v>
      </c>
      <c r="G29" s="22">
        <v>12500</v>
      </c>
      <c r="H29" s="22"/>
      <c r="I29" s="22">
        <v>12560.26</v>
      </c>
      <c r="J29" s="23">
        <f t="shared" si="0"/>
        <v>100.48208</v>
      </c>
      <c r="K29" s="22"/>
      <c r="L29" s="22"/>
      <c r="M29" s="22">
        <v>0</v>
      </c>
      <c r="N29" s="24">
        <v>99000</v>
      </c>
    </row>
    <row r="30" spans="1:14" ht="11.25">
      <c r="A30" s="19" t="s">
        <v>680</v>
      </c>
      <c r="B30" s="21" t="s">
        <v>689</v>
      </c>
      <c r="C30" s="21" t="s">
        <v>690</v>
      </c>
      <c r="D30" s="22">
        <v>240004</v>
      </c>
      <c r="E30" s="22">
        <v>109204.03</v>
      </c>
      <c r="F30" s="22">
        <v>10000</v>
      </c>
      <c r="G30" s="22">
        <v>34500</v>
      </c>
      <c r="H30" s="22"/>
      <c r="I30" s="22">
        <v>34115.37</v>
      </c>
      <c r="J30" s="23">
        <f t="shared" si="0"/>
        <v>98.88513043478262</v>
      </c>
      <c r="K30" s="22"/>
      <c r="L30" s="22"/>
      <c r="M30" s="22">
        <v>0</v>
      </c>
      <c r="N30" s="24">
        <v>96299.97</v>
      </c>
    </row>
    <row r="31" spans="1:14" ht="11.25">
      <c r="A31" s="19" t="s">
        <v>680</v>
      </c>
      <c r="B31" s="21" t="s">
        <v>691</v>
      </c>
      <c r="C31" s="21" t="s">
        <v>692</v>
      </c>
      <c r="D31" s="22">
        <v>556522.5</v>
      </c>
      <c r="E31" s="22">
        <v>168843.8</v>
      </c>
      <c r="F31" s="22">
        <v>38428.7</v>
      </c>
      <c r="G31" s="22">
        <v>63928.7</v>
      </c>
      <c r="H31" s="22"/>
      <c r="I31" s="22">
        <v>53728.26</v>
      </c>
      <c r="J31" s="23">
        <f t="shared" si="0"/>
        <v>84.04403655947955</v>
      </c>
      <c r="K31" s="22"/>
      <c r="L31" s="22"/>
      <c r="M31" s="22">
        <v>0</v>
      </c>
      <c r="N31" s="24">
        <v>323750</v>
      </c>
    </row>
    <row r="32" spans="1:14" ht="11.25">
      <c r="A32" s="19" t="s">
        <v>680</v>
      </c>
      <c r="B32" s="21" t="s">
        <v>693</v>
      </c>
      <c r="C32" s="21" t="s">
        <v>694</v>
      </c>
      <c r="D32" s="22">
        <v>175795</v>
      </c>
      <c r="E32" s="22">
        <v>80611.42</v>
      </c>
      <c r="F32" s="22">
        <v>5000</v>
      </c>
      <c r="G32" s="22">
        <v>5000</v>
      </c>
      <c r="H32" s="22"/>
      <c r="I32" s="22">
        <v>4917.97</v>
      </c>
      <c r="J32" s="23">
        <f t="shared" si="0"/>
        <v>98.3594</v>
      </c>
      <c r="K32" s="22"/>
      <c r="L32" s="22"/>
      <c r="M32" s="22">
        <v>0</v>
      </c>
      <c r="N32" s="24">
        <v>90183.58</v>
      </c>
    </row>
    <row r="33" spans="1:14" ht="11.25">
      <c r="A33" s="19" t="s">
        <v>680</v>
      </c>
      <c r="B33" s="21" t="s">
        <v>695</v>
      </c>
      <c r="C33" s="21" t="s">
        <v>696</v>
      </c>
      <c r="D33" s="22">
        <v>10602</v>
      </c>
      <c r="E33" s="22">
        <v>5100.76</v>
      </c>
      <c r="F33" s="22">
        <v>500</v>
      </c>
      <c r="G33" s="22">
        <v>500</v>
      </c>
      <c r="H33" s="22"/>
      <c r="I33" s="22">
        <v>0</v>
      </c>
      <c r="J33" s="23">
        <f t="shared" si="0"/>
        <v>0</v>
      </c>
      <c r="K33" s="22"/>
      <c r="L33" s="22"/>
      <c r="M33" s="22">
        <v>0</v>
      </c>
      <c r="N33" s="24">
        <v>5001.24</v>
      </c>
    </row>
    <row r="34" spans="1:14" ht="11.25">
      <c r="A34" s="19" t="s">
        <v>680</v>
      </c>
      <c r="B34" s="21" t="s">
        <v>697</v>
      </c>
      <c r="C34" s="21" t="s">
        <v>698</v>
      </c>
      <c r="D34" s="22">
        <v>1100</v>
      </c>
      <c r="E34" s="22">
        <v>0</v>
      </c>
      <c r="F34" s="22">
        <v>1000</v>
      </c>
      <c r="G34" s="22">
        <v>1000</v>
      </c>
      <c r="H34" s="22"/>
      <c r="I34" s="22">
        <v>535.5</v>
      </c>
      <c r="J34" s="23">
        <f t="shared" si="0"/>
        <v>53.55</v>
      </c>
      <c r="K34" s="22"/>
      <c r="L34" s="22"/>
      <c r="M34" s="22">
        <v>0</v>
      </c>
      <c r="N34" s="24">
        <v>100</v>
      </c>
    </row>
    <row r="35" spans="1:14" ht="11.25">
      <c r="A35" s="19" t="s">
        <v>680</v>
      </c>
      <c r="B35" s="21" t="s">
        <v>699</v>
      </c>
      <c r="C35" s="21" t="s">
        <v>700</v>
      </c>
      <c r="D35" s="22">
        <v>1300000</v>
      </c>
      <c r="E35" s="22">
        <v>0</v>
      </c>
      <c r="F35" s="22">
        <v>0</v>
      </c>
      <c r="G35" s="22">
        <v>95250</v>
      </c>
      <c r="H35" s="22"/>
      <c r="I35" s="22">
        <v>75618.99</v>
      </c>
      <c r="J35" s="23">
        <f t="shared" si="0"/>
        <v>79.3900157480315</v>
      </c>
      <c r="K35" s="22"/>
      <c r="L35" s="22"/>
      <c r="M35" s="22">
        <v>0</v>
      </c>
      <c r="N35" s="24">
        <v>1204750</v>
      </c>
    </row>
    <row r="36" spans="1:14" ht="11.25">
      <c r="A36" s="19" t="s">
        <v>680</v>
      </c>
      <c r="B36" s="21" t="s">
        <v>701</v>
      </c>
      <c r="C36" s="21" t="s">
        <v>702</v>
      </c>
      <c r="D36" s="22">
        <v>26000</v>
      </c>
      <c r="E36" s="22">
        <v>0</v>
      </c>
      <c r="F36" s="22">
        <v>0</v>
      </c>
      <c r="G36" s="22">
        <v>0</v>
      </c>
      <c r="H36" s="22"/>
      <c r="I36" s="22">
        <v>0</v>
      </c>
      <c r="J36" s="23" t="str">
        <f t="shared" si="0"/>
        <v>***</v>
      </c>
      <c r="K36" s="22"/>
      <c r="L36" s="22"/>
      <c r="M36" s="22">
        <v>0</v>
      </c>
      <c r="N36" s="24">
        <v>26000</v>
      </c>
    </row>
    <row r="37" spans="1:14" ht="12" thickBot="1">
      <c r="A37" s="19" t="s">
        <v>1360</v>
      </c>
      <c r="B37" s="21" t="s">
        <v>703</v>
      </c>
      <c r="C37" s="21" t="s">
        <v>704</v>
      </c>
      <c r="D37" s="22">
        <v>83943.7</v>
      </c>
      <c r="E37" s="22">
        <v>0</v>
      </c>
      <c r="F37" s="22">
        <v>0</v>
      </c>
      <c r="G37" s="22">
        <v>0</v>
      </c>
      <c r="H37" s="22"/>
      <c r="I37" s="22">
        <v>0</v>
      </c>
      <c r="J37" s="23" t="str">
        <f t="shared" si="0"/>
        <v>***</v>
      </c>
      <c r="K37" s="22"/>
      <c r="L37" s="22"/>
      <c r="M37" s="22">
        <v>0</v>
      </c>
      <c r="N37" s="24">
        <v>83943.7</v>
      </c>
    </row>
    <row r="38" spans="1:14" ht="12" thickBot="1">
      <c r="A38" s="25" t="s">
        <v>1373</v>
      </c>
      <c r="B38" s="6"/>
      <c r="C38" s="6"/>
      <c r="D38" s="26">
        <v>3082767.68</v>
      </c>
      <c r="E38" s="26">
        <v>598698.64</v>
      </c>
      <c r="F38" s="26">
        <v>134968.7</v>
      </c>
      <c r="G38" s="26">
        <v>380899.5</v>
      </c>
      <c r="H38" s="26"/>
      <c r="I38" s="26">
        <v>251991.86</v>
      </c>
      <c r="J38" s="26">
        <f t="shared" si="0"/>
        <v>66.15704667504158</v>
      </c>
      <c r="K38" s="26">
        <v>0</v>
      </c>
      <c r="L38" s="26">
        <v>0</v>
      </c>
      <c r="M38" s="26">
        <v>0</v>
      </c>
      <c r="N38" s="27">
        <v>2103169.53</v>
      </c>
    </row>
    <row r="39" spans="1:14" ht="12" thickBot="1">
      <c r="A39" s="25" t="s">
        <v>1374</v>
      </c>
      <c r="B39" s="6"/>
      <c r="C39" s="6"/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 t="str">
        <f t="shared" si="0"/>
        <v>***</v>
      </c>
      <c r="K39" s="26">
        <v>0</v>
      </c>
      <c r="L39" s="26">
        <v>0</v>
      </c>
      <c r="M39" s="26">
        <v>0</v>
      </c>
      <c r="N39" s="27">
        <v>0</v>
      </c>
    </row>
    <row r="40" spans="1:14" ht="12" thickBot="1">
      <c r="A40" s="25" t="s">
        <v>705</v>
      </c>
      <c r="B40" s="6"/>
      <c r="C40" s="6"/>
      <c r="D40" s="78"/>
      <c r="E40" s="70"/>
      <c r="F40" s="70">
        <v>6016.6</v>
      </c>
      <c r="G40" s="70">
        <v>1132.8</v>
      </c>
      <c r="H40" s="70"/>
      <c r="I40" s="70"/>
      <c r="J40" s="70"/>
      <c r="K40" s="70"/>
      <c r="L40" s="70"/>
      <c r="M40" s="70"/>
      <c r="N40" s="27"/>
    </row>
    <row r="41" spans="1:14" ht="16.5" thickBot="1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" thickBot="1">
      <c r="A42" s="25" t="s">
        <v>1375</v>
      </c>
      <c r="B42" s="6"/>
      <c r="C42" s="6"/>
      <c r="D42" s="26">
        <v>3082767.68</v>
      </c>
      <c r="E42" s="26">
        <v>598698.64</v>
      </c>
      <c r="F42" s="26">
        <f>134968.7+F40</f>
        <v>140985.30000000002</v>
      </c>
      <c r="G42" s="26">
        <f>380899.5+G40</f>
        <v>382032.3</v>
      </c>
      <c r="H42" s="26">
        <v>0</v>
      </c>
      <c r="I42" s="26">
        <v>251991.86</v>
      </c>
      <c r="J42" s="26">
        <f>IF(G42=0,"***",100*I42/G42)</f>
        <v>65.96087817705467</v>
      </c>
      <c r="K42" s="26">
        <v>0</v>
      </c>
      <c r="L42" s="26">
        <v>0</v>
      </c>
      <c r="M42" s="26">
        <v>0</v>
      </c>
      <c r="N42" s="27">
        <v>2103169.53</v>
      </c>
    </row>
    <row r="43" spans="1:14" ht="16.5" thickBot="1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0" ht="13.5" thickBot="1">
      <c r="A44" s="25" t="s">
        <v>1376</v>
      </c>
      <c r="B44" s="6"/>
      <c r="C44" s="6"/>
      <c r="D44" s="26"/>
      <c r="E44" s="26"/>
      <c r="F44" s="26"/>
      <c r="G44" s="26"/>
      <c r="H44" s="26"/>
      <c r="I44" s="28">
        <v>251991.86</v>
      </c>
      <c r="J44" s="29">
        <f>100*(I44/G42)</f>
        <v>65.96087817705467</v>
      </c>
    </row>
  </sheetData>
  <mergeCells count="5">
    <mergeCell ref="M5:N5"/>
    <mergeCell ref="F7:G7"/>
    <mergeCell ref="D5:E5"/>
    <mergeCell ref="F5:J5"/>
    <mergeCell ref="K5:L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2007-04-19T12:14:27Z</cp:lastPrinted>
  <dcterms:created xsi:type="dcterms:W3CDTF">2007-04-19T08:41:06Z</dcterms:created>
  <dcterms:modified xsi:type="dcterms:W3CDTF">2007-04-23T08:00:59Z</dcterms:modified>
  <cp:category/>
  <cp:version/>
  <cp:contentType/>
  <cp:contentStatus/>
</cp:coreProperties>
</file>