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<sst xmlns="http://schemas.openxmlformats.org/spreadsheetml/2006/main" count="177" uniqueCount="140">
  <si>
    <t>Rozbor čerpání rozpočtu investičních akcí HMP dle správců za období 13/2004 v tis. Kč</t>
  </si>
  <si>
    <t>Kapitola: 06 - Kultura, sport a cestovní ruch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</si>
  <si>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</si>
  <si>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</si>
  <si>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</si>
  <si>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</si>
  <si>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</si>
  <si>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</si>
  <si>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</si>
  <si>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</si>
  <si>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</si>
  <si>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</si>
  <si>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</si>
  <si>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</si>
  <si>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</si>
  <si>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</si>
  <si>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</si>
  <si>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</si>
  <si>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</si>
  <si>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</si>
  <si>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</si>
  <si>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</si>
  <si>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</si>
  <si>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</si>
  <si>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</si>
  <si>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</si>
  <si>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</si>
  <si>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</si>
  <si>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</si>
  <si>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0003 - JUDr. Petr Hulinský</t>
  </si>
  <si>
    <t>MHMP - OMI</t>
  </si>
  <si>
    <t>0217</t>
  </si>
  <si>
    <t>Tělocvična Vinoř</t>
  </si>
  <si>
    <t>5640</t>
  </si>
  <si>
    <t>Tělocvična  Klánovice</t>
  </si>
  <si>
    <t>MHMP - Odbor kultury</t>
  </si>
  <si>
    <t>7670</t>
  </si>
  <si>
    <t>Rezerva v kap.06 - sport</t>
  </si>
  <si>
    <t>Správce: 0003 - JUDr. Petr Hulinský celkem</t>
  </si>
  <si>
    <t>Správce: 0007 - RNDr. Igor Němec</t>
  </si>
  <si>
    <t>0201</t>
  </si>
  <si>
    <t>Rekonstrukce Hudebního divadla v Karlíně</t>
  </si>
  <si>
    <t>6122</t>
  </si>
  <si>
    <t>Slovanská epopej</t>
  </si>
  <si>
    <t>7461</t>
  </si>
  <si>
    <t>Pomník obětem kolektiv.zemědělství</t>
  </si>
  <si>
    <t>7709</t>
  </si>
  <si>
    <t>Pražský dům fotografie-Revoluční</t>
  </si>
  <si>
    <t>7669</t>
  </si>
  <si>
    <t>Rezerva v kap.06 - kultura</t>
  </si>
  <si>
    <t>DIVADLO MINOR</t>
  </si>
  <si>
    <t>7655</t>
  </si>
  <si>
    <t>Digitální projektor</t>
  </si>
  <si>
    <t>7656</t>
  </si>
  <si>
    <t>Doplnění ozvuč.div.sálu</t>
  </si>
  <si>
    <t>7657</t>
  </si>
  <si>
    <t>Eliminátor zpětné vazby</t>
  </si>
  <si>
    <t>DIVADLO NA VINOHRADECH</t>
  </si>
  <si>
    <t>7658</t>
  </si>
  <si>
    <t>Doplnění osvětl.parku</t>
  </si>
  <si>
    <t>7659</t>
  </si>
  <si>
    <t>Doplnění zvuk.technologie</t>
  </si>
  <si>
    <t>7660</t>
  </si>
  <si>
    <t>Staveb.úpravy balkonů,hlediště vč.vybav.</t>
  </si>
  <si>
    <t>7661</t>
  </si>
  <si>
    <t>Přeměna napětí-rekonstr.el.instalace</t>
  </si>
  <si>
    <t>DIVADLO POD PALMOVKOU</t>
  </si>
  <si>
    <t>7662</t>
  </si>
  <si>
    <t>Staveb.úpravy hlediště a schod.na balkon</t>
  </si>
  <si>
    <t>GALERIE HMP</t>
  </si>
  <si>
    <t>7663</t>
  </si>
  <si>
    <t>Stroj na údržbu podlah</t>
  </si>
  <si>
    <t>7920</t>
  </si>
  <si>
    <t>Energ.audit - GALERIE HMP</t>
  </si>
  <si>
    <t>HVĚZDÁRNA A PLANETÁRIUM</t>
  </si>
  <si>
    <t>7664</t>
  </si>
  <si>
    <t>Modernizace videosystémů na výstavě-PL</t>
  </si>
  <si>
    <t>7665</t>
  </si>
  <si>
    <t>PL - Sedadla pro učebnu</t>
  </si>
  <si>
    <t>7666</t>
  </si>
  <si>
    <t>Výpočetní technika</t>
  </si>
  <si>
    <t>7667</t>
  </si>
  <si>
    <t>ŠH - Modernizace řídícího systému kotelny</t>
  </si>
  <si>
    <t>7668</t>
  </si>
  <si>
    <t>ŠH - Nová výstava vč.stav.úprav</t>
  </si>
  <si>
    <t>MUZEUM HMP</t>
  </si>
  <si>
    <t>7671</t>
  </si>
  <si>
    <t>Rekonstrukce a dostavba Vojtěchova</t>
  </si>
  <si>
    <t>7777</t>
  </si>
  <si>
    <t>Výstavba depozitáře "E" Stodůlky</t>
  </si>
  <si>
    <t>7778</t>
  </si>
  <si>
    <t>Rekonstr.a přest. hl.budovy p.o.Muzeum hl.m.Prahy</t>
  </si>
  <si>
    <t>7918</t>
  </si>
  <si>
    <t>Vybav.prac.Stodůlky na evid.dokum.sbírek</t>
  </si>
  <si>
    <t>7989</t>
  </si>
  <si>
    <t>Zásuvkové skříně</t>
  </si>
  <si>
    <t>MĚSTSKÁ KNIHOVNA PRAHA</t>
  </si>
  <si>
    <t>4246</t>
  </si>
  <si>
    <t>Rekon. a modernizace ústředí, MK</t>
  </si>
  <si>
    <t>7151</t>
  </si>
  <si>
    <t>Odstranění povodňových škod</t>
  </si>
  <si>
    <t>7308</t>
  </si>
  <si>
    <t>Bibliobus, náhr.za znič.knih.Karlín</t>
  </si>
  <si>
    <t>7309</t>
  </si>
  <si>
    <t>Restaur.dílna,archiv,stud.vzác.tisků</t>
  </si>
  <si>
    <t>7672</t>
  </si>
  <si>
    <t>Knih.Barrandov-automat.vč.stav.úprav a inv.vybav.</t>
  </si>
  <si>
    <t>7673</t>
  </si>
  <si>
    <t>Knih.Krč-automatiz.vč.stav.úprav a inv.vybav.</t>
  </si>
  <si>
    <t>7674</t>
  </si>
  <si>
    <t>Knihovna Spořilov - automatizace</t>
  </si>
  <si>
    <t>7675</t>
  </si>
  <si>
    <t>REaMO knih.Ďáblice</t>
  </si>
  <si>
    <t>NKP VYŠEHRAD</t>
  </si>
  <si>
    <t>5250</t>
  </si>
  <si>
    <t>Závlahový systém Vyšehrad</t>
  </si>
  <si>
    <t>6084</t>
  </si>
  <si>
    <t>Rekonstrukce královské akropole</t>
  </si>
  <si>
    <t>6541</t>
  </si>
  <si>
    <t>Rekonstrukce Starého purkrabství</t>
  </si>
  <si>
    <t>7676</t>
  </si>
  <si>
    <t>Rekonstrukce gotického sklepa</t>
  </si>
  <si>
    <t>PRAŽ.INFORMAČNÍ SLUŽBA</t>
  </si>
  <si>
    <t>3678</t>
  </si>
  <si>
    <t>Revitalizace areálu Ctěnice</t>
  </si>
  <si>
    <t>7677</t>
  </si>
  <si>
    <t>Příz.Starom.radnice-Kříž.chodba - zříz.inf.stř.</t>
  </si>
  <si>
    <t>7732</t>
  </si>
  <si>
    <t>Zpracování energet.auditu</t>
  </si>
  <si>
    <t>STUDIO YPSILON</t>
  </si>
  <si>
    <t>6088</t>
  </si>
  <si>
    <t>Zvukový a světelný park</t>
  </si>
  <si>
    <t>SYMFONICKÝ ORCHESTR FOK</t>
  </si>
  <si>
    <t>8003</t>
  </si>
  <si>
    <t>Koncertní housle GAND PERE</t>
  </si>
  <si>
    <t>Správce: 0007 - RNDr. Igor Němec celkem</t>
  </si>
  <si>
    <t>Celkem odbory MHMP</t>
  </si>
  <si>
    <t>Celkem PO</t>
  </si>
  <si>
    <t>Celkem</t>
  </si>
  <si>
    <t>Součet celkem (PO příspěvek + Odbory MHMP skutečné čerpání)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</si>
</sst>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4" fontId="4" fillId="3" borderId="0" xfId="0" applyNumberFormat="1" applyFont="1" applyFill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4" fontId="4" fillId="3" borderId="13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 horizontal="right"/>
    </xf>
    <xf numFmtId="4" fontId="1" fillId="3" borderId="14" xfId="0" applyNumberFormat="1" applyFont="1" applyFill="1" applyBorder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70"/>
  <sheetViews>
    <sheetView showGridLines="0" tabSelected="1" workbookViewId="0" topLeftCell="A1">
      <selection activeCell="D14" sqref="D14"/>
    </sheetView>
  </sheetViews>
  <sheetFormatPr defaultColWidth="9.00390625" defaultRowHeight="12.75"/>
  <cols>
    <col min="1" max="1" width="19.75390625" style="1" customWidth="1"/>
    <col min="2" max="2" width="4.625" style="1" customWidth="1"/>
    <col min="3" max="3" width="24.875" style="1" customWidth="1"/>
    <col min="4" max="7" width="10.25390625" style="2" customWidth="1"/>
    <col min="8" max="9" width="11.75390625" style="2" customWidth="1"/>
    <col min="10" max="10" width="7.25390625" style="2" customWidth="1"/>
    <col min="11" max="11" width="10.25390625" style="2" customWidth="1"/>
    <col min="12" max="12" width="11.75390625" style="2" customWidth="1"/>
    <col min="13" max="13" width="10.0039062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6.5" thickBot="1">
      <c r="A4" s="25" t="s">
        <v>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3.5" customHeight="1" thickBot="1">
      <c r="A5" s="9"/>
      <c r="B5" s="10"/>
      <c r="C5" s="11" t="s">
        <v>2</v>
      </c>
      <c r="D5" s="41" t="s">
        <v>3</v>
      </c>
      <c r="E5" s="42"/>
      <c r="F5" s="41" t="s">
        <v>4</v>
      </c>
      <c r="G5" s="43"/>
      <c r="H5" s="43"/>
      <c r="I5" s="43"/>
      <c r="J5" s="42"/>
      <c r="K5" s="41" t="s">
        <v>5</v>
      </c>
      <c r="L5" s="42"/>
      <c r="M5" s="12"/>
    </row>
    <row r="6" spans="1:13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6" t="s">
        <v>18</v>
      </c>
    </row>
    <row r="7" spans="1:13" ht="11.25">
      <c r="A7" s="13"/>
      <c r="B7" s="13" t="s">
        <v>19</v>
      </c>
      <c r="C7" s="13"/>
      <c r="D7" s="14" t="s">
        <v>20</v>
      </c>
      <c r="E7" s="14" t="s">
        <v>21</v>
      </c>
      <c r="F7" s="44" t="s">
        <v>22</v>
      </c>
      <c r="G7" s="45"/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26</v>
      </c>
      <c r="M7" s="16" t="s">
        <v>27</v>
      </c>
    </row>
    <row r="8" spans="1:13" ht="12" thickBot="1">
      <c r="A8" s="17"/>
      <c r="B8" s="17"/>
      <c r="C8" s="17"/>
      <c r="D8" s="15" t="s">
        <v>19</v>
      </c>
      <c r="E8" s="15"/>
      <c r="F8" s="15"/>
      <c r="G8" s="18"/>
      <c r="H8" s="15" t="s">
        <v>28</v>
      </c>
      <c r="I8" s="15" t="s">
        <v>28</v>
      </c>
      <c r="J8" s="15"/>
      <c r="K8" s="15" t="s">
        <v>22</v>
      </c>
      <c r="L8" s="15" t="s">
        <v>28</v>
      </c>
      <c r="M8" s="19"/>
    </row>
    <row r="9" spans="1:13" ht="12" thickBot="1">
      <c r="A9" s="7" t="s">
        <v>29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1" t="s">
        <v>30</v>
      </c>
      <c r="B10" s="22" t="s">
        <v>31</v>
      </c>
      <c r="C10" s="22" t="s">
        <v>32</v>
      </c>
      <c r="D10" s="23">
        <v>54527</v>
      </c>
      <c r="E10" s="23">
        <v>168</v>
      </c>
      <c r="F10" s="23">
        <v>0</v>
      </c>
      <c r="G10" s="23">
        <v>5027</v>
      </c>
      <c r="H10" s="23"/>
      <c r="I10" s="23">
        <v>4983.15</v>
      </c>
      <c r="J10" s="24">
        <f>IF(G10=0,"***",100*I10/G10)</f>
        <v>99.1277103640342</v>
      </c>
      <c r="K10" s="23"/>
      <c r="L10" s="23"/>
      <c r="M10" s="20">
        <v>49332</v>
      </c>
    </row>
    <row r="11" spans="1:13" ht="11.25">
      <c r="A11" s="21" t="s">
        <v>30</v>
      </c>
      <c r="B11" s="22" t="s">
        <v>33</v>
      </c>
      <c r="C11" s="22" t="s">
        <v>34</v>
      </c>
      <c r="D11" s="23">
        <v>64643</v>
      </c>
      <c r="E11" s="23">
        <v>15164.89</v>
      </c>
      <c r="F11" s="23">
        <v>40000</v>
      </c>
      <c r="G11" s="23">
        <v>49500</v>
      </c>
      <c r="H11" s="23"/>
      <c r="I11" s="23">
        <v>49478.47</v>
      </c>
      <c r="J11" s="24">
        <f>IF(G11=0,"***",100*I11/G11)</f>
        <v>99.95650505050504</v>
      </c>
      <c r="K11" s="23"/>
      <c r="L11" s="23"/>
      <c r="M11" s="20">
        <v>0</v>
      </c>
    </row>
    <row r="12" spans="1:13" ht="12" thickBot="1">
      <c r="A12" s="21" t="s">
        <v>35</v>
      </c>
      <c r="B12" s="22" t="s">
        <v>36</v>
      </c>
      <c r="C12" s="22" t="s">
        <v>37</v>
      </c>
      <c r="D12" s="23">
        <v>12476</v>
      </c>
      <c r="E12" s="23">
        <v>0</v>
      </c>
      <c r="F12" s="23">
        <v>30000</v>
      </c>
      <c r="G12" s="23">
        <v>12476</v>
      </c>
      <c r="H12" s="23"/>
      <c r="I12" s="23">
        <v>12476</v>
      </c>
      <c r="J12" s="24">
        <f>IF(G12=0,"***",100*I12/G12)</f>
        <v>100</v>
      </c>
      <c r="K12" s="23"/>
      <c r="L12" s="23"/>
      <c r="M12" s="20">
        <v>0</v>
      </c>
    </row>
    <row r="13" spans="1:13" s="35" customFormat="1" ht="12" thickBot="1">
      <c r="A13" s="30" t="s">
        <v>38</v>
      </c>
      <c r="B13" s="31"/>
      <c r="C13" s="31"/>
      <c r="D13" s="32">
        <f>SUM(D10:D12)</f>
        <v>131646</v>
      </c>
      <c r="E13" s="32">
        <f>SUM(E10:E12)</f>
        <v>15332.89</v>
      </c>
      <c r="F13" s="32">
        <v>70000</v>
      </c>
      <c r="G13" s="32">
        <v>67003</v>
      </c>
      <c r="H13" s="32">
        <v>0</v>
      </c>
      <c r="I13" s="32">
        <v>66937.62</v>
      </c>
      <c r="J13" s="33">
        <f>IF(G13=0,"***",100*I13/G13)</f>
        <v>99.90242227959942</v>
      </c>
      <c r="K13" s="32">
        <v>0</v>
      </c>
      <c r="L13" s="32">
        <v>0</v>
      </c>
      <c r="M13" s="34">
        <f>SUM(M10:M12)</f>
        <v>49332</v>
      </c>
    </row>
    <row r="14" spans="1:13" ht="16.5" thickBot="1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" thickBot="1">
      <c r="A15" s="7" t="s">
        <v>39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8"/>
    </row>
    <row r="16" spans="1:13" ht="11.25">
      <c r="A16" s="21" t="s">
        <v>30</v>
      </c>
      <c r="B16" s="22" t="s">
        <v>40</v>
      </c>
      <c r="C16" s="22" t="s">
        <v>41</v>
      </c>
      <c r="D16" s="23">
        <v>770511</v>
      </c>
      <c r="E16" s="23">
        <v>1247.42</v>
      </c>
      <c r="F16" s="23">
        <v>362600</v>
      </c>
      <c r="G16" s="23">
        <v>6000</v>
      </c>
      <c r="H16" s="23"/>
      <c r="I16" s="23">
        <v>6000</v>
      </c>
      <c r="J16" s="24">
        <f aca="true" t="shared" si="0" ref="J16:J58">IF(G16=0,"***",100*I16/G16)</f>
        <v>100</v>
      </c>
      <c r="K16" s="23"/>
      <c r="L16" s="23"/>
      <c r="M16" s="20">
        <v>763263.58</v>
      </c>
    </row>
    <row r="17" spans="1:13" ht="11.25">
      <c r="A17" s="21" t="s">
        <v>30</v>
      </c>
      <c r="B17" s="22" t="s">
        <v>42</v>
      </c>
      <c r="C17" s="22" t="s">
        <v>43</v>
      </c>
      <c r="D17" s="23">
        <v>100000</v>
      </c>
      <c r="E17" s="23">
        <v>1496.25</v>
      </c>
      <c r="F17" s="23">
        <v>38531</v>
      </c>
      <c r="G17" s="23">
        <v>101</v>
      </c>
      <c r="H17" s="23"/>
      <c r="I17" s="23">
        <v>22.37</v>
      </c>
      <c r="J17" s="24">
        <f t="shared" si="0"/>
        <v>22.14851485148515</v>
      </c>
      <c r="K17" s="23"/>
      <c r="L17" s="23"/>
      <c r="M17" s="20">
        <v>98402.75</v>
      </c>
    </row>
    <row r="18" spans="1:13" ht="11.25">
      <c r="A18" s="21" t="s">
        <v>30</v>
      </c>
      <c r="B18" s="22" t="s">
        <v>44</v>
      </c>
      <c r="C18" s="22" t="s">
        <v>45</v>
      </c>
      <c r="D18" s="23">
        <v>3200</v>
      </c>
      <c r="E18" s="23">
        <v>0</v>
      </c>
      <c r="F18" s="23">
        <v>0</v>
      </c>
      <c r="G18" s="23">
        <v>3200</v>
      </c>
      <c r="H18" s="23"/>
      <c r="I18" s="23">
        <v>2654.97</v>
      </c>
      <c r="J18" s="24">
        <f t="shared" si="0"/>
        <v>82.9678125</v>
      </c>
      <c r="K18" s="23"/>
      <c r="L18" s="23"/>
      <c r="M18" s="20">
        <v>0</v>
      </c>
    </row>
    <row r="19" spans="1:13" ht="11.25">
      <c r="A19" s="21" t="s">
        <v>30</v>
      </c>
      <c r="B19" s="22" t="s">
        <v>46</v>
      </c>
      <c r="C19" s="22" t="s">
        <v>47</v>
      </c>
      <c r="D19" s="23">
        <v>20000</v>
      </c>
      <c r="E19" s="23">
        <v>0</v>
      </c>
      <c r="F19" s="23">
        <v>0</v>
      </c>
      <c r="G19" s="23">
        <v>13000</v>
      </c>
      <c r="H19" s="23"/>
      <c r="I19" s="23">
        <v>12999.98</v>
      </c>
      <c r="J19" s="24">
        <f t="shared" si="0"/>
        <v>99.99984615384615</v>
      </c>
      <c r="K19" s="23"/>
      <c r="L19" s="23"/>
      <c r="M19" s="20">
        <v>7000</v>
      </c>
    </row>
    <row r="20" spans="1:13" ht="11.25">
      <c r="A20" s="21" t="s">
        <v>35</v>
      </c>
      <c r="B20" s="22" t="s">
        <v>48</v>
      </c>
      <c r="C20" s="22" t="s">
        <v>49</v>
      </c>
      <c r="D20" s="23">
        <v>0</v>
      </c>
      <c r="E20" s="23">
        <v>0</v>
      </c>
      <c r="F20" s="23">
        <v>10000</v>
      </c>
      <c r="G20" s="23">
        <v>0</v>
      </c>
      <c r="H20" s="23"/>
      <c r="I20" s="23">
        <v>0</v>
      </c>
      <c r="J20" s="24" t="str">
        <f t="shared" si="0"/>
        <v>***</v>
      </c>
      <c r="K20" s="23"/>
      <c r="L20" s="23"/>
      <c r="M20" s="20">
        <v>0</v>
      </c>
    </row>
    <row r="21" spans="1:13" ht="11.25">
      <c r="A21" s="21" t="s">
        <v>50</v>
      </c>
      <c r="B21" s="22" t="s">
        <v>51</v>
      </c>
      <c r="C21" s="22" t="s">
        <v>52</v>
      </c>
      <c r="D21" s="23">
        <v>80</v>
      </c>
      <c r="E21" s="23">
        <v>0</v>
      </c>
      <c r="F21" s="23">
        <v>80</v>
      </c>
      <c r="G21" s="23">
        <v>80</v>
      </c>
      <c r="H21" s="23">
        <v>80</v>
      </c>
      <c r="I21" s="23">
        <v>80</v>
      </c>
      <c r="J21" s="24">
        <f t="shared" si="0"/>
        <v>100</v>
      </c>
      <c r="K21" s="23">
        <v>0</v>
      </c>
      <c r="L21" s="23">
        <v>0</v>
      </c>
      <c r="M21" s="20">
        <v>0</v>
      </c>
    </row>
    <row r="22" spans="1:13" ht="11.25">
      <c r="A22" s="21" t="s">
        <v>50</v>
      </c>
      <c r="B22" s="22" t="s">
        <v>53</v>
      </c>
      <c r="C22" s="22" t="s">
        <v>54</v>
      </c>
      <c r="D22" s="23">
        <v>1036.4</v>
      </c>
      <c r="E22" s="23">
        <v>0</v>
      </c>
      <c r="F22" s="23">
        <v>1005</v>
      </c>
      <c r="G22" s="23">
        <v>1036.4</v>
      </c>
      <c r="H22" s="23">
        <v>1036.4</v>
      </c>
      <c r="I22" s="23">
        <v>1036.4</v>
      </c>
      <c r="J22" s="24">
        <f t="shared" si="0"/>
        <v>100</v>
      </c>
      <c r="K22" s="23">
        <v>0</v>
      </c>
      <c r="L22" s="23">
        <v>0</v>
      </c>
      <c r="M22" s="20">
        <v>0</v>
      </c>
    </row>
    <row r="23" spans="1:13" ht="11.25">
      <c r="A23" s="21" t="s">
        <v>50</v>
      </c>
      <c r="B23" s="22" t="s">
        <v>55</v>
      </c>
      <c r="C23" s="22" t="s">
        <v>56</v>
      </c>
      <c r="D23" s="23">
        <v>79</v>
      </c>
      <c r="E23" s="23">
        <v>0</v>
      </c>
      <c r="F23" s="23">
        <v>79</v>
      </c>
      <c r="G23" s="23">
        <v>47.6</v>
      </c>
      <c r="H23" s="23">
        <v>47.6</v>
      </c>
      <c r="I23" s="23">
        <v>47.6</v>
      </c>
      <c r="J23" s="24">
        <f t="shared" si="0"/>
        <v>100</v>
      </c>
      <c r="K23" s="23">
        <v>0</v>
      </c>
      <c r="L23" s="23">
        <v>0</v>
      </c>
      <c r="M23" s="20">
        <v>31.4</v>
      </c>
    </row>
    <row r="24" spans="1:13" ht="11.25">
      <c r="A24" s="21" t="s">
        <v>57</v>
      </c>
      <c r="B24" s="22" t="s">
        <v>58</v>
      </c>
      <c r="C24" s="22" t="s">
        <v>59</v>
      </c>
      <c r="D24" s="23">
        <v>9500</v>
      </c>
      <c r="E24" s="23">
        <v>0</v>
      </c>
      <c r="F24" s="23">
        <v>2000</v>
      </c>
      <c r="G24" s="23">
        <v>2000</v>
      </c>
      <c r="H24" s="23">
        <v>2000</v>
      </c>
      <c r="I24" s="23">
        <v>1989.31</v>
      </c>
      <c r="J24" s="24">
        <f t="shared" si="0"/>
        <v>99.4655</v>
      </c>
      <c r="K24" s="23">
        <v>0</v>
      </c>
      <c r="L24" s="23">
        <v>0</v>
      </c>
      <c r="M24" s="20">
        <v>7500</v>
      </c>
    </row>
    <row r="25" spans="1:13" ht="11.25">
      <c r="A25" s="21" t="s">
        <v>57</v>
      </c>
      <c r="B25" s="22" t="s">
        <v>60</v>
      </c>
      <c r="C25" s="22" t="s">
        <v>61</v>
      </c>
      <c r="D25" s="23">
        <v>600</v>
      </c>
      <c r="E25" s="23">
        <v>0</v>
      </c>
      <c r="F25" s="23">
        <v>600</v>
      </c>
      <c r="G25" s="23">
        <v>600</v>
      </c>
      <c r="H25" s="23">
        <v>600</v>
      </c>
      <c r="I25" s="23">
        <v>594.95</v>
      </c>
      <c r="J25" s="24">
        <f t="shared" si="0"/>
        <v>99.15833333333335</v>
      </c>
      <c r="K25" s="23">
        <v>0</v>
      </c>
      <c r="L25" s="23">
        <v>0</v>
      </c>
      <c r="M25" s="20">
        <v>0</v>
      </c>
    </row>
    <row r="26" spans="1:13" ht="11.25">
      <c r="A26" s="21" t="s">
        <v>57</v>
      </c>
      <c r="B26" s="22" t="s">
        <v>62</v>
      </c>
      <c r="C26" s="22" t="s">
        <v>63</v>
      </c>
      <c r="D26" s="23">
        <v>3200</v>
      </c>
      <c r="E26" s="23">
        <v>0</v>
      </c>
      <c r="F26" s="23">
        <v>200</v>
      </c>
      <c r="G26" s="23">
        <v>200</v>
      </c>
      <c r="H26" s="23">
        <v>200</v>
      </c>
      <c r="I26" s="23">
        <v>197.54</v>
      </c>
      <c r="J26" s="24">
        <f t="shared" si="0"/>
        <v>98.77</v>
      </c>
      <c r="K26" s="23">
        <v>0</v>
      </c>
      <c r="L26" s="23">
        <v>0</v>
      </c>
      <c r="M26" s="20">
        <v>3000</v>
      </c>
    </row>
    <row r="27" spans="1:13" ht="11.25">
      <c r="A27" s="21" t="s">
        <v>57</v>
      </c>
      <c r="B27" s="22" t="s">
        <v>64</v>
      </c>
      <c r="C27" s="22" t="s">
        <v>65</v>
      </c>
      <c r="D27" s="23">
        <v>9059.4</v>
      </c>
      <c r="E27" s="23">
        <v>2559.4</v>
      </c>
      <c r="F27" s="23">
        <v>5000</v>
      </c>
      <c r="G27" s="23">
        <v>5000</v>
      </c>
      <c r="H27" s="23">
        <v>5000</v>
      </c>
      <c r="I27" s="23">
        <v>5000</v>
      </c>
      <c r="J27" s="24">
        <f t="shared" si="0"/>
        <v>100</v>
      </c>
      <c r="K27" s="23">
        <v>7</v>
      </c>
      <c r="L27" s="23">
        <v>6.62</v>
      </c>
      <c r="M27" s="20">
        <v>1493</v>
      </c>
    </row>
    <row r="28" spans="1:13" ht="11.25">
      <c r="A28" s="21" t="s">
        <v>66</v>
      </c>
      <c r="B28" s="22" t="s">
        <v>67</v>
      </c>
      <c r="C28" s="22" t="s">
        <v>68</v>
      </c>
      <c r="D28" s="23">
        <v>22575</v>
      </c>
      <c r="E28" s="23">
        <v>0</v>
      </c>
      <c r="F28" s="23">
        <v>5000</v>
      </c>
      <c r="G28" s="23">
        <v>8000</v>
      </c>
      <c r="H28" s="23">
        <v>8000</v>
      </c>
      <c r="I28" s="23">
        <v>8000</v>
      </c>
      <c r="J28" s="24">
        <f t="shared" si="0"/>
        <v>100</v>
      </c>
      <c r="K28" s="23">
        <v>14575</v>
      </c>
      <c r="L28" s="23">
        <v>14772.74</v>
      </c>
      <c r="M28" s="20">
        <v>0</v>
      </c>
    </row>
    <row r="29" spans="1:13" ht="11.25">
      <c r="A29" s="21" t="s">
        <v>69</v>
      </c>
      <c r="B29" s="22" t="s">
        <v>70</v>
      </c>
      <c r="C29" s="22" t="s">
        <v>71</v>
      </c>
      <c r="D29" s="23">
        <v>100</v>
      </c>
      <c r="E29" s="23">
        <v>0</v>
      </c>
      <c r="F29" s="23">
        <v>100</v>
      </c>
      <c r="G29" s="23">
        <v>100</v>
      </c>
      <c r="H29" s="23">
        <v>100</v>
      </c>
      <c r="I29" s="23">
        <v>89.8</v>
      </c>
      <c r="J29" s="24">
        <f t="shared" si="0"/>
        <v>89.8</v>
      </c>
      <c r="K29" s="23">
        <v>0</v>
      </c>
      <c r="L29" s="23">
        <v>0</v>
      </c>
      <c r="M29" s="20">
        <v>0</v>
      </c>
    </row>
    <row r="30" spans="1:13" ht="11.25">
      <c r="A30" s="21" t="s">
        <v>69</v>
      </c>
      <c r="B30" s="22" t="s">
        <v>72</v>
      </c>
      <c r="C30" s="22" t="s">
        <v>73</v>
      </c>
      <c r="D30" s="23">
        <v>116.6</v>
      </c>
      <c r="E30" s="23">
        <v>0</v>
      </c>
      <c r="F30" s="23">
        <v>0</v>
      </c>
      <c r="G30" s="23">
        <v>116.6</v>
      </c>
      <c r="H30" s="23">
        <v>116.6</v>
      </c>
      <c r="I30" s="23">
        <v>116.6</v>
      </c>
      <c r="J30" s="24">
        <f t="shared" si="0"/>
        <v>100</v>
      </c>
      <c r="K30" s="23">
        <v>0</v>
      </c>
      <c r="L30" s="23">
        <v>0.02</v>
      </c>
      <c r="M30" s="20">
        <v>0</v>
      </c>
    </row>
    <row r="31" spans="1:13" ht="11.25">
      <c r="A31" s="21" t="s">
        <v>74</v>
      </c>
      <c r="B31" s="22" t="s">
        <v>75</v>
      </c>
      <c r="C31" s="22" t="s">
        <v>76</v>
      </c>
      <c r="D31" s="23">
        <v>603</v>
      </c>
      <c r="E31" s="23">
        <v>0</v>
      </c>
      <c r="F31" s="23">
        <v>603</v>
      </c>
      <c r="G31" s="23">
        <v>603</v>
      </c>
      <c r="H31" s="23">
        <v>603</v>
      </c>
      <c r="I31" s="23">
        <v>603</v>
      </c>
      <c r="J31" s="24">
        <f t="shared" si="0"/>
        <v>100</v>
      </c>
      <c r="K31" s="23">
        <v>0</v>
      </c>
      <c r="L31" s="23">
        <v>2.88</v>
      </c>
      <c r="M31" s="20">
        <v>0</v>
      </c>
    </row>
    <row r="32" spans="1:13" ht="11.25">
      <c r="A32" s="21" t="s">
        <v>74</v>
      </c>
      <c r="B32" s="22" t="s">
        <v>77</v>
      </c>
      <c r="C32" s="22" t="s">
        <v>78</v>
      </c>
      <c r="D32" s="23">
        <v>260</v>
      </c>
      <c r="E32" s="23">
        <v>0</v>
      </c>
      <c r="F32" s="23">
        <v>260</v>
      </c>
      <c r="G32" s="23">
        <v>260</v>
      </c>
      <c r="H32" s="23">
        <v>260</v>
      </c>
      <c r="I32" s="23">
        <v>260</v>
      </c>
      <c r="J32" s="24">
        <f t="shared" si="0"/>
        <v>100</v>
      </c>
      <c r="K32" s="23">
        <v>0</v>
      </c>
      <c r="L32" s="23">
        <v>0.26</v>
      </c>
      <c r="M32" s="20">
        <v>0</v>
      </c>
    </row>
    <row r="33" spans="1:13" ht="11.25">
      <c r="A33" s="21" t="s">
        <v>74</v>
      </c>
      <c r="B33" s="22" t="s">
        <v>79</v>
      </c>
      <c r="C33" s="22" t="s">
        <v>80</v>
      </c>
      <c r="D33" s="23">
        <v>550</v>
      </c>
      <c r="E33" s="23">
        <v>0</v>
      </c>
      <c r="F33" s="23">
        <v>550</v>
      </c>
      <c r="G33" s="23">
        <v>550</v>
      </c>
      <c r="H33" s="23">
        <v>550</v>
      </c>
      <c r="I33" s="23">
        <v>550</v>
      </c>
      <c r="J33" s="24">
        <f t="shared" si="0"/>
        <v>100</v>
      </c>
      <c r="K33" s="23">
        <v>0</v>
      </c>
      <c r="L33" s="23">
        <v>11.76</v>
      </c>
      <c r="M33" s="20">
        <v>0</v>
      </c>
    </row>
    <row r="34" spans="1:13" ht="11.25">
      <c r="A34" s="21" t="s">
        <v>74</v>
      </c>
      <c r="B34" s="22" t="s">
        <v>81</v>
      </c>
      <c r="C34" s="22" t="s">
        <v>82</v>
      </c>
      <c r="D34" s="23">
        <v>400</v>
      </c>
      <c r="E34" s="23">
        <v>0</v>
      </c>
      <c r="F34" s="23">
        <v>400</v>
      </c>
      <c r="G34" s="23">
        <v>400</v>
      </c>
      <c r="H34" s="23">
        <v>400</v>
      </c>
      <c r="I34" s="23">
        <v>400</v>
      </c>
      <c r="J34" s="24">
        <f t="shared" si="0"/>
        <v>100</v>
      </c>
      <c r="K34" s="23">
        <v>0</v>
      </c>
      <c r="L34" s="23">
        <v>2</v>
      </c>
      <c r="M34" s="20">
        <v>0</v>
      </c>
    </row>
    <row r="35" spans="1:13" ht="11.25">
      <c r="A35" s="21" t="s">
        <v>74</v>
      </c>
      <c r="B35" s="22" t="s">
        <v>83</v>
      </c>
      <c r="C35" s="22" t="s">
        <v>84</v>
      </c>
      <c r="D35" s="23">
        <v>3500</v>
      </c>
      <c r="E35" s="23">
        <v>0</v>
      </c>
      <c r="F35" s="23">
        <v>800</v>
      </c>
      <c r="G35" s="23">
        <v>800</v>
      </c>
      <c r="H35" s="23">
        <v>800</v>
      </c>
      <c r="I35" s="23">
        <v>800</v>
      </c>
      <c r="J35" s="24">
        <f t="shared" si="0"/>
        <v>100</v>
      </c>
      <c r="K35" s="23">
        <v>0</v>
      </c>
      <c r="L35" s="23">
        <v>10.09</v>
      </c>
      <c r="M35" s="20">
        <v>2700</v>
      </c>
    </row>
    <row r="36" spans="1:13" ht="11.25">
      <c r="A36" s="21" t="s">
        <v>85</v>
      </c>
      <c r="B36" s="22" t="s">
        <v>86</v>
      </c>
      <c r="C36" s="22" t="s">
        <v>87</v>
      </c>
      <c r="D36" s="23">
        <v>37117</v>
      </c>
      <c r="E36" s="23">
        <v>0</v>
      </c>
      <c r="F36" s="23">
        <v>4900</v>
      </c>
      <c r="G36" s="23">
        <v>10825</v>
      </c>
      <c r="H36" s="23">
        <v>10825</v>
      </c>
      <c r="I36" s="23">
        <v>10817.68</v>
      </c>
      <c r="J36" s="24">
        <f t="shared" si="0"/>
        <v>99.93237875288683</v>
      </c>
      <c r="K36" s="23">
        <v>2000</v>
      </c>
      <c r="L36" s="23">
        <v>2007.49</v>
      </c>
      <c r="M36" s="20">
        <v>24292</v>
      </c>
    </row>
    <row r="37" spans="1:13" ht="11.25">
      <c r="A37" s="21" t="s">
        <v>85</v>
      </c>
      <c r="B37" s="22" t="s">
        <v>88</v>
      </c>
      <c r="C37" s="22" t="s">
        <v>89</v>
      </c>
      <c r="D37" s="23">
        <v>94000</v>
      </c>
      <c r="E37" s="23">
        <v>0</v>
      </c>
      <c r="F37" s="23">
        <v>0</v>
      </c>
      <c r="G37" s="23">
        <v>2500</v>
      </c>
      <c r="H37" s="23">
        <v>2500</v>
      </c>
      <c r="I37" s="23">
        <v>2497.76</v>
      </c>
      <c r="J37" s="24">
        <f t="shared" si="0"/>
        <v>99.91040000000001</v>
      </c>
      <c r="K37" s="23">
        <v>0</v>
      </c>
      <c r="L37" s="23">
        <v>0</v>
      </c>
      <c r="M37" s="20">
        <v>91500</v>
      </c>
    </row>
    <row r="38" spans="1:13" ht="11.25">
      <c r="A38" s="21" t="s">
        <v>85</v>
      </c>
      <c r="B38" s="22" t="s">
        <v>90</v>
      </c>
      <c r="C38" s="22" t="s">
        <v>91</v>
      </c>
      <c r="D38" s="23">
        <v>453000</v>
      </c>
      <c r="E38" s="23">
        <v>0</v>
      </c>
      <c r="F38" s="23">
        <v>0</v>
      </c>
      <c r="G38" s="23">
        <v>2000</v>
      </c>
      <c r="H38" s="23">
        <v>2000</v>
      </c>
      <c r="I38" s="23">
        <v>1999.85</v>
      </c>
      <c r="J38" s="24">
        <f t="shared" si="0"/>
        <v>99.9925</v>
      </c>
      <c r="K38" s="23">
        <v>0</v>
      </c>
      <c r="L38" s="23">
        <v>0</v>
      </c>
      <c r="M38" s="20">
        <v>451000</v>
      </c>
    </row>
    <row r="39" spans="1:13" ht="11.25">
      <c r="A39" s="21" t="s">
        <v>85</v>
      </c>
      <c r="B39" s="22" t="s">
        <v>92</v>
      </c>
      <c r="C39" s="22" t="s">
        <v>93</v>
      </c>
      <c r="D39" s="23">
        <v>447</v>
      </c>
      <c r="E39" s="23">
        <v>0</v>
      </c>
      <c r="F39" s="23">
        <v>0</v>
      </c>
      <c r="G39" s="23">
        <v>447</v>
      </c>
      <c r="H39" s="23">
        <v>447</v>
      </c>
      <c r="I39" s="23">
        <v>447</v>
      </c>
      <c r="J39" s="24">
        <f t="shared" si="0"/>
        <v>100</v>
      </c>
      <c r="K39" s="23">
        <v>0</v>
      </c>
      <c r="L39" s="23">
        <v>0</v>
      </c>
      <c r="M39" s="20">
        <v>0</v>
      </c>
    </row>
    <row r="40" spans="1:13" ht="11.25">
      <c r="A40" s="21" t="s">
        <v>85</v>
      </c>
      <c r="B40" s="22" t="s">
        <v>94</v>
      </c>
      <c r="C40" s="22" t="s">
        <v>95</v>
      </c>
      <c r="D40" s="23">
        <v>376</v>
      </c>
      <c r="E40" s="23">
        <v>0</v>
      </c>
      <c r="F40" s="23">
        <v>0</v>
      </c>
      <c r="G40" s="23">
        <v>180</v>
      </c>
      <c r="H40" s="23">
        <v>180</v>
      </c>
      <c r="I40" s="23">
        <v>180</v>
      </c>
      <c r="J40" s="24">
        <f t="shared" si="0"/>
        <v>100</v>
      </c>
      <c r="K40" s="23">
        <v>0</v>
      </c>
      <c r="L40" s="23">
        <v>0</v>
      </c>
      <c r="M40" s="20">
        <v>196</v>
      </c>
    </row>
    <row r="41" spans="1:13" ht="11.25">
      <c r="A41" s="21" t="s">
        <v>96</v>
      </c>
      <c r="B41" s="22" t="s">
        <v>97</v>
      </c>
      <c r="C41" s="22" t="s">
        <v>98</v>
      </c>
      <c r="D41" s="23">
        <v>85950</v>
      </c>
      <c r="E41" s="23">
        <v>55447.28</v>
      </c>
      <c r="F41" s="23">
        <v>1770</v>
      </c>
      <c r="G41" s="23">
        <v>1770</v>
      </c>
      <c r="H41" s="23">
        <v>1770</v>
      </c>
      <c r="I41" s="23">
        <v>1770</v>
      </c>
      <c r="J41" s="24">
        <f t="shared" si="0"/>
        <v>100</v>
      </c>
      <c r="K41" s="23">
        <v>0</v>
      </c>
      <c r="L41" s="23">
        <v>0</v>
      </c>
      <c r="M41" s="20">
        <v>28732.72</v>
      </c>
    </row>
    <row r="42" spans="1:13" ht="11.25">
      <c r="A42" s="21" t="s">
        <v>96</v>
      </c>
      <c r="B42" s="22" t="s">
        <v>99</v>
      </c>
      <c r="C42" s="22" t="s">
        <v>100</v>
      </c>
      <c r="D42" s="23">
        <v>3000</v>
      </c>
      <c r="E42" s="23">
        <v>105</v>
      </c>
      <c r="F42" s="23">
        <v>2895</v>
      </c>
      <c r="G42" s="23">
        <v>2895</v>
      </c>
      <c r="H42" s="23">
        <v>2895</v>
      </c>
      <c r="I42" s="23">
        <v>2842.3</v>
      </c>
      <c r="J42" s="24">
        <f t="shared" si="0"/>
        <v>98.17962003454231</v>
      </c>
      <c r="K42" s="23">
        <v>0</v>
      </c>
      <c r="L42" s="23">
        <v>0</v>
      </c>
      <c r="M42" s="20">
        <v>0</v>
      </c>
    </row>
    <row r="43" spans="1:13" ht="11.25">
      <c r="A43" s="21" t="s">
        <v>96</v>
      </c>
      <c r="B43" s="22" t="s">
        <v>101</v>
      </c>
      <c r="C43" s="22" t="s">
        <v>102</v>
      </c>
      <c r="D43" s="23">
        <v>5664.93</v>
      </c>
      <c r="E43" s="23">
        <v>4669.93</v>
      </c>
      <c r="F43" s="23">
        <v>0</v>
      </c>
      <c r="G43" s="23">
        <v>995</v>
      </c>
      <c r="H43" s="23">
        <v>994.88</v>
      </c>
      <c r="I43" s="23">
        <v>994.88</v>
      </c>
      <c r="J43" s="24">
        <f t="shared" si="0"/>
        <v>99.98793969849247</v>
      </c>
      <c r="K43" s="23">
        <v>0</v>
      </c>
      <c r="L43" s="23">
        <v>0</v>
      </c>
      <c r="M43" s="20">
        <v>0</v>
      </c>
    </row>
    <row r="44" spans="1:13" ht="11.25">
      <c r="A44" s="21" t="s">
        <v>96</v>
      </c>
      <c r="B44" s="22" t="s">
        <v>103</v>
      </c>
      <c r="C44" s="22" t="s">
        <v>104</v>
      </c>
      <c r="D44" s="23">
        <v>2542</v>
      </c>
      <c r="E44" s="23">
        <v>1722.15</v>
      </c>
      <c r="F44" s="23">
        <v>0</v>
      </c>
      <c r="G44" s="23">
        <v>342</v>
      </c>
      <c r="H44" s="23">
        <v>342</v>
      </c>
      <c r="I44" s="23">
        <v>342</v>
      </c>
      <c r="J44" s="24">
        <f t="shared" si="0"/>
        <v>100</v>
      </c>
      <c r="K44" s="23">
        <v>0</v>
      </c>
      <c r="L44" s="23">
        <v>0</v>
      </c>
      <c r="M44" s="20">
        <v>477.85</v>
      </c>
    </row>
    <row r="45" spans="1:13" ht="11.25">
      <c r="A45" s="21" t="s">
        <v>96</v>
      </c>
      <c r="B45" s="22" t="s">
        <v>105</v>
      </c>
      <c r="C45" s="22" t="s">
        <v>106</v>
      </c>
      <c r="D45" s="23">
        <v>630</v>
      </c>
      <c r="E45" s="23">
        <v>0</v>
      </c>
      <c r="F45" s="23">
        <v>630</v>
      </c>
      <c r="G45" s="23">
        <v>325</v>
      </c>
      <c r="H45" s="23">
        <v>325</v>
      </c>
      <c r="I45" s="23">
        <v>324.43</v>
      </c>
      <c r="J45" s="24">
        <f t="shared" si="0"/>
        <v>99.82461538461538</v>
      </c>
      <c r="K45" s="23">
        <v>0</v>
      </c>
      <c r="L45" s="23">
        <v>0</v>
      </c>
      <c r="M45" s="20">
        <v>305</v>
      </c>
    </row>
    <row r="46" spans="1:13" ht="11.25">
      <c r="A46" s="21" t="s">
        <v>96</v>
      </c>
      <c r="B46" s="22" t="s">
        <v>107</v>
      </c>
      <c r="C46" s="22" t="s">
        <v>108</v>
      </c>
      <c r="D46" s="23">
        <v>1970</v>
      </c>
      <c r="E46" s="23">
        <v>0</v>
      </c>
      <c r="F46" s="23">
        <v>930</v>
      </c>
      <c r="G46" s="23">
        <v>258</v>
      </c>
      <c r="H46" s="23">
        <v>258</v>
      </c>
      <c r="I46" s="23">
        <v>197.62</v>
      </c>
      <c r="J46" s="24">
        <f t="shared" si="0"/>
        <v>76.59689922480621</v>
      </c>
      <c r="K46" s="23">
        <v>0</v>
      </c>
      <c r="L46" s="23">
        <v>0</v>
      </c>
      <c r="M46" s="20">
        <v>1712</v>
      </c>
    </row>
    <row r="47" spans="1:13" ht="11.25">
      <c r="A47" s="21" t="s">
        <v>96</v>
      </c>
      <c r="B47" s="22" t="s">
        <v>109</v>
      </c>
      <c r="C47" s="22" t="s">
        <v>110</v>
      </c>
      <c r="D47" s="23">
        <v>150</v>
      </c>
      <c r="E47" s="23">
        <v>0</v>
      </c>
      <c r="F47" s="23">
        <v>150</v>
      </c>
      <c r="G47" s="23">
        <v>150</v>
      </c>
      <c r="H47" s="23">
        <v>150</v>
      </c>
      <c r="I47" s="23">
        <v>150</v>
      </c>
      <c r="J47" s="24">
        <f t="shared" si="0"/>
        <v>100</v>
      </c>
      <c r="K47" s="23">
        <v>0</v>
      </c>
      <c r="L47" s="23">
        <v>0</v>
      </c>
      <c r="M47" s="20">
        <v>0</v>
      </c>
    </row>
    <row r="48" spans="1:13" ht="11.25">
      <c r="A48" s="21" t="s">
        <v>96</v>
      </c>
      <c r="B48" s="22" t="s">
        <v>111</v>
      </c>
      <c r="C48" s="22" t="s">
        <v>112</v>
      </c>
      <c r="D48" s="23">
        <v>7520</v>
      </c>
      <c r="E48" s="23">
        <v>0</v>
      </c>
      <c r="F48" s="23">
        <v>5190</v>
      </c>
      <c r="G48" s="23">
        <v>785</v>
      </c>
      <c r="H48" s="23">
        <v>785</v>
      </c>
      <c r="I48" s="23">
        <v>769.38</v>
      </c>
      <c r="J48" s="24">
        <f t="shared" si="0"/>
        <v>98.01019108280255</v>
      </c>
      <c r="K48" s="23">
        <v>0</v>
      </c>
      <c r="L48" s="23">
        <v>0</v>
      </c>
      <c r="M48" s="20">
        <v>6735</v>
      </c>
    </row>
    <row r="49" spans="1:13" ht="11.25">
      <c r="A49" s="21" t="s">
        <v>113</v>
      </c>
      <c r="B49" s="22" t="s">
        <v>114</v>
      </c>
      <c r="C49" s="22" t="s">
        <v>115</v>
      </c>
      <c r="D49" s="23">
        <v>5933</v>
      </c>
      <c r="E49" s="23">
        <v>2832.98</v>
      </c>
      <c r="F49" s="23">
        <v>500</v>
      </c>
      <c r="G49" s="23">
        <v>563</v>
      </c>
      <c r="H49" s="23">
        <v>563</v>
      </c>
      <c r="I49" s="23">
        <v>563</v>
      </c>
      <c r="J49" s="24">
        <f t="shared" si="0"/>
        <v>100</v>
      </c>
      <c r="K49" s="23">
        <v>50</v>
      </c>
      <c r="L49" s="23">
        <v>50</v>
      </c>
      <c r="M49" s="20">
        <v>2487.02</v>
      </c>
    </row>
    <row r="50" spans="1:13" ht="11.25">
      <c r="A50" s="21" t="s">
        <v>113</v>
      </c>
      <c r="B50" s="22" t="s">
        <v>116</v>
      </c>
      <c r="C50" s="22" t="s">
        <v>117</v>
      </c>
      <c r="D50" s="23">
        <v>11634</v>
      </c>
      <c r="E50" s="23">
        <v>6515.62</v>
      </c>
      <c r="F50" s="23">
        <v>1809</v>
      </c>
      <c r="G50" s="23">
        <v>1913</v>
      </c>
      <c r="H50" s="23">
        <v>1913</v>
      </c>
      <c r="I50" s="23">
        <v>1913</v>
      </c>
      <c r="J50" s="24">
        <f t="shared" si="0"/>
        <v>100</v>
      </c>
      <c r="K50" s="23">
        <v>50</v>
      </c>
      <c r="L50" s="23">
        <v>50</v>
      </c>
      <c r="M50" s="20">
        <v>3155.38</v>
      </c>
    </row>
    <row r="51" spans="1:13" ht="11.25">
      <c r="A51" s="21" t="s">
        <v>113</v>
      </c>
      <c r="B51" s="22" t="s">
        <v>118</v>
      </c>
      <c r="C51" s="22" t="s">
        <v>119</v>
      </c>
      <c r="D51" s="23">
        <v>19740.59</v>
      </c>
      <c r="E51" s="23">
        <v>11590.59</v>
      </c>
      <c r="F51" s="23">
        <v>4050</v>
      </c>
      <c r="G51" s="23">
        <v>4141</v>
      </c>
      <c r="H51" s="23">
        <v>4141</v>
      </c>
      <c r="I51" s="23">
        <v>4141</v>
      </c>
      <c r="J51" s="24">
        <f t="shared" si="0"/>
        <v>100</v>
      </c>
      <c r="K51" s="23">
        <v>50</v>
      </c>
      <c r="L51" s="23">
        <v>49.62</v>
      </c>
      <c r="M51" s="20">
        <v>3959</v>
      </c>
    </row>
    <row r="52" spans="1:13" ht="11.25">
      <c r="A52" s="21" t="s">
        <v>113</v>
      </c>
      <c r="B52" s="22" t="s">
        <v>120</v>
      </c>
      <c r="C52" s="22" t="s">
        <v>121</v>
      </c>
      <c r="D52" s="23">
        <v>2640</v>
      </c>
      <c r="E52" s="23">
        <v>0</v>
      </c>
      <c r="F52" s="23">
        <v>1600</v>
      </c>
      <c r="G52" s="23">
        <v>1740</v>
      </c>
      <c r="H52" s="23">
        <v>1740</v>
      </c>
      <c r="I52" s="23">
        <v>1740</v>
      </c>
      <c r="J52" s="24">
        <f t="shared" si="0"/>
        <v>100</v>
      </c>
      <c r="K52" s="23">
        <v>50</v>
      </c>
      <c r="L52" s="23">
        <v>49.76</v>
      </c>
      <c r="M52" s="20">
        <v>850</v>
      </c>
    </row>
    <row r="53" spans="1:13" ht="11.25">
      <c r="A53" s="21" t="s">
        <v>122</v>
      </c>
      <c r="B53" s="22" t="s">
        <v>123</v>
      </c>
      <c r="C53" s="22" t="s">
        <v>124</v>
      </c>
      <c r="D53" s="23">
        <v>222503.05</v>
      </c>
      <c r="E53" s="23">
        <v>134201.55</v>
      </c>
      <c r="F53" s="23">
        <v>17119</v>
      </c>
      <c r="G53" s="23">
        <v>20802.5</v>
      </c>
      <c r="H53" s="23">
        <v>20802.5</v>
      </c>
      <c r="I53" s="23">
        <v>20802.5</v>
      </c>
      <c r="J53" s="24">
        <f t="shared" si="0"/>
        <v>100</v>
      </c>
      <c r="K53" s="23">
        <v>174</v>
      </c>
      <c r="L53" s="23">
        <v>173.48</v>
      </c>
      <c r="M53" s="20">
        <v>67325</v>
      </c>
    </row>
    <row r="54" spans="1:13" ht="11.25">
      <c r="A54" s="21" t="s">
        <v>122</v>
      </c>
      <c r="B54" s="22" t="s">
        <v>125</v>
      </c>
      <c r="C54" s="22" t="s">
        <v>126</v>
      </c>
      <c r="D54" s="23">
        <v>1575</v>
      </c>
      <c r="E54" s="23">
        <v>0</v>
      </c>
      <c r="F54" s="23">
        <v>1575</v>
      </c>
      <c r="G54" s="23">
        <v>391.5</v>
      </c>
      <c r="H54" s="23">
        <v>391.5</v>
      </c>
      <c r="I54" s="23">
        <v>391.42</v>
      </c>
      <c r="J54" s="24">
        <f t="shared" si="0"/>
        <v>99.97956577266922</v>
      </c>
      <c r="K54" s="23">
        <v>0</v>
      </c>
      <c r="L54" s="23">
        <v>0</v>
      </c>
      <c r="M54" s="20">
        <v>1183.5</v>
      </c>
    </row>
    <row r="55" spans="1:13" ht="11.25">
      <c r="A55" s="21" t="s">
        <v>122</v>
      </c>
      <c r="B55" s="22" t="s">
        <v>127</v>
      </c>
      <c r="C55" s="22" t="s">
        <v>128</v>
      </c>
      <c r="D55" s="23">
        <v>64</v>
      </c>
      <c r="E55" s="23">
        <v>0</v>
      </c>
      <c r="F55" s="23">
        <v>0</v>
      </c>
      <c r="G55" s="23">
        <v>64</v>
      </c>
      <c r="H55" s="23">
        <v>64</v>
      </c>
      <c r="I55" s="23">
        <v>64</v>
      </c>
      <c r="J55" s="24">
        <f t="shared" si="0"/>
        <v>100</v>
      </c>
      <c r="K55" s="23">
        <v>0</v>
      </c>
      <c r="L55" s="23">
        <v>8.73</v>
      </c>
      <c r="M55" s="20">
        <v>0</v>
      </c>
    </row>
    <row r="56" spans="1:13" ht="11.25">
      <c r="A56" s="21" t="s">
        <v>129</v>
      </c>
      <c r="B56" s="22" t="s">
        <v>130</v>
      </c>
      <c r="C56" s="22" t="s">
        <v>131</v>
      </c>
      <c r="D56" s="23">
        <v>12300</v>
      </c>
      <c r="E56" s="23">
        <v>4137.89</v>
      </c>
      <c r="F56" s="23">
        <v>1100</v>
      </c>
      <c r="G56" s="23">
        <v>1100</v>
      </c>
      <c r="H56" s="23">
        <v>1100</v>
      </c>
      <c r="I56" s="23">
        <v>1099.9</v>
      </c>
      <c r="J56" s="24">
        <f t="shared" si="0"/>
        <v>99.9909090909091</v>
      </c>
      <c r="K56" s="23">
        <v>0</v>
      </c>
      <c r="L56" s="23">
        <v>0</v>
      </c>
      <c r="M56" s="20">
        <v>7062.11</v>
      </c>
    </row>
    <row r="57" spans="1:13" ht="12" thickBot="1">
      <c r="A57" s="21" t="s">
        <v>132</v>
      </c>
      <c r="B57" s="22" t="s">
        <v>133</v>
      </c>
      <c r="C57" s="22" t="s">
        <v>134</v>
      </c>
      <c r="D57" s="23">
        <v>1500</v>
      </c>
      <c r="E57" s="23">
        <v>0</v>
      </c>
      <c r="F57" s="23">
        <v>0</v>
      </c>
      <c r="G57" s="23">
        <v>1500</v>
      </c>
      <c r="H57" s="23">
        <v>1500</v>
      </c>
      <c r="I57" s="23">
        <v>1450</v>
      </c>
      <c r="J57" s="24">
        <f t="shared" si="0"/>
        <v>96.66666666666667</v>
      </c>
      <c r="K57" s="23">
        <v>0</v>
      </c>
      <c r="L57" s="23">
        <v>0</v>
      </c>
      <c r="M57" s="20">
        <v>0</v>
      </c>
    </row>
    <row r="58" spans="1:13" s="35" customFormat="1" ht="12" thickBot="1">
      <c r="A58" s="30" t="s">
        <v>135</v>
      </c>
      <c r="B58" s="31"/>
      <c r="C58" s="31"/>
      <c r="D58" s="32">
        <f>SUM(D16:D57)</f>
        <v>1915626.97</v>
      </c>
      <c r="E58" s="32">
        <f>SUM(E16:E57)</f>
        <v>226526.06</v>
      </c>
      <c r="F58" s="32">
        <v>472026</v>
      </c>
      <c r="G58" s="32">
        <v>97781.6</v>
      </c>
      <c r="H58" s="32">
        <v>75480.48</v>
      </c>
      <c r="I58" s="32">
        <v>96940.26</v>
      </c>
      <c r="J58" s="33">
        <f t="shared" si="0"/>
        <v>99.13957227126575</v>
      </c>
      <c r="K58" s="32">
        <v>16956</v>
      </c>
      <c r="L58" s="32">
        <v>17195.43</v>
      </c>
      <c r="M58" s="34">
        <f>SUM(M16:M57)</f>
        <v>1574363.31</v>
      </c>
    </row>
    <row r="59" spans="1:13" ht="16.5" thickBot="1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35" customFormat="1" ht="12" thickBot="1">
      <c r="A60" s="36" t="s">
        <v>136</v>
      </c>
      <c r="B60" s="37"/>
      <c r="C60" s="37"/>
      <c r="D60" s="38">
        <f>SUM(D13:D20)</f>
        <v>1025357</v>
      </c>
      <c r="E60" s="38">
        <f>SUM(E16:E20,E10:E12)</f>
        <v>18076.559999999998</v>
      </c>
      <c r="F60" s="38">
        <v>481131</v>
      </c>
      <c r="G60" s="38">
        <v>89304</v>
      </c>
      <c r="H60" s="38"/>
      <c r="I60" s="38">
        <v>88614.94</v>
      </c>
      <c r="J60" s="39">
        <f>IF(G60=0,"***",100*I60/G60)</f>
        <v>99.22841082146377</v>
      </c>
      <c r="K60" s="38">
        <v>0</v>
      </c>
      <c r="L60" s="38">
        <v>0</v>
      </c>
      <c r="M60" s="34">
        <f>SUM(M16:M20,M10:M12)</f>
        <v>917998.33</v>
      </c>
    </row>
    <row r="61" spans="1:13" s="35" customFormat="1" ht="12" thickBot="1">
      <c r="A61" s="36" t="s">
        <v>137</v>
      </c>
      <c r="B61" s="37"/>
      <c r="C61" s="37"/>
      <c r="D61" s="38">
        <f>SUM(D21:D57)</f>
        <v>1021915.97</v>
      </c>
      <c r="E61" s="38">
        <f>SUM(E21:E57)</f>
        <v>223782.39</v>
      </c>
      <c r="F61" s="38">
        <v>60895</v>
      </c>
      <c r="G61" s="38">
        <v>75480.6</v>
      </c>
      <c r="H61" s="38">
        <v>75480.48</v>
      </c>
      <c r="I61" s="38">
        <v>75262.94</v>
      </c>
      <c r="J61" s="39">
        <f>IF(G61=0,"***",100*I61/G61)</f>
        <v>99.71163451270922</v>
      </c>
      <c r="K61" s="38">
        <v>16956</v>
      </c>
      <c r="L61" s="38">
        <v>17195.43</v>
      </c>
      <c r="M61" s="34">
        <f>SUM(M21:M57)</f>
        <v>705696.98</v>
      </c>
    </row>
    <row r="62" spans="1:13" ht="16.5" thickBo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35" customFormat="1" ht="12" thickBot="1">
      <c r="A63" s="36" t="s">
        <v>138</v>
      </c>
      <c r="B63" s="37"/>
      <c r="C63" s="37"/>
      <c r="D63" s="38">
        <f>SUM(D60:D61)</f>
        <v>2047272.97</v>
      </c>
      <c r="E63" s="38">
        <f>SUM(E60:E61)</f>
        <v>241858.95</v>
      </c>
      <c r="F63" s="38">
        <v>542026</v>
      </c>
      <c r="G63" s="38">
        <v>164784.6</v>
      </c>
      <c r="H63" s="38">
        <v>75480.48</v>
      </c>
      <c r="I63" s="38">
        <v>163877.88</v>
      </c>
      <c r="J63" s="39">
        <f>IF(G63=0,"***",100*I63/G63)</f>
        <v>99.44975440666178</v>
      </c>
      <c r="K63" s="38">
        <v>16956</v>
      </c>
      <c r="L63" s="38">
        <v>17195.43</v>
      </c>
      <c r="M63" s="34">
        <f>SUM(M60:M61)</f>
        <v>1623695.31</v>
      </c>
    </row>
    <row r="64" spans="1:13" ht="16.5" thickBo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35" customFormat="1" ht="13.5" thickBot="1">
      <c r="A65" s="36" t="s">
        <v>139</v>
      </c>
      <c r="B65" s="37"/>
      <c r="C65" s="37"/>
      <c r="D65" s="38"/>
      <c r="E65" s="38"/>
      <c r="F65" s="38"/>
      <c r="G65" s="38"/>
      <c r="H65" s="38"/>
      <c r="I65" s="40">
        <v>164095.42</v>
      </c>
      <c r="J65" s="29"/>
      <c r="K65" s="29"/>
      <c r="L65" s="29"/>
      <c r="M65" s="29"/>
    </row>
    <row r="69" ht="11.25">
      <c r="C69" s="2"/>
    </row>
    <row r="70" ht="11.25">
      <c r="C70" s="2"/>
    </row>
  </sheetData>
  <mergeCells count="4">
    <mergeCell ref="D5:E5"/>
    <mergeCell ref="F5:J5"/>
    <mergeCell ref="K5:L5"/>
    <mergeCell ref="F7:G7"/>
  </mergeCells>
  <printOptions/>
  <pageMargins left="0.2755905511811024" right="0.1968503937007874" top="0.5118110236220472" bottom="0.78" header="0.5118110236220472" footer="0.5118110236220472"/>
  <pageSetup horizontalDpi="600" verticalDpi="600" orientation="landscape" paperSize="9" scale="9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2005-03-17T13:56:28Z</cp:lastPrinted>
  <dcterms:created xsi:type="dcterms:W3CDTF">1999-06-03T15:11:32Z</dcterms:created>
  <dcterms:modified xsi:type="dcterms:W3CDTF">2005-04-07T13:32:06Z</dcterms:modified>
  <cp:category/>
  <cp:version/>
  <cp:contentType/>
  <cp:contentStatus/>
</cp:coreProperties>
</file>