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<sst xmlns="http://schemas.openxmlformats.org/spreadsheetml/2006/main" count="127" uniqueCount="99">
  <si>
    <t>Rozbor čerpání rozpočtu investičních akcí HMP dle správců za období 13/2004 v tis. Kč</t>
  </si>
  <si>
    <t>Kapitola: 09 - Vnitřní správa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</si>
  <si>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</si>
  <si>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</si>
  <si>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</si>
  <si>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</si>
  <si>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</si>
  <si>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</si>
  <si>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</si>
  <si>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</si>
  <si>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</si>
  <si>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</si>
  <si>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</si>
  <si>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</si>
  <si>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</si>
  <si>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</si>
  <si>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</si>
  <si>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</si>
  <si>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</si>
  <si>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</si>
  <si>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</si>
  <si>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</si>
  <si>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</si>
  <si>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</si>
  <si>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</si>
  <si>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</si>
  <si>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</si>
  <si>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</si>
  <si>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</si>
  <si>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0012 - Ing. Martin Trnka</t>
  </si>
  <si>
    <t>MHMP - Archiv hl. m. Prahy</t>
  </si>
  <si>
    <t>5776</t>
  </si>
  <si>
    <t>Doplnění technol.vybavení novostavby Chodovec</t>
  </si>
  <si>
    <t>MHMP - Kancelář primátora</t>
  </si>
  <si>
    <t>7942</t>
  </si>
  <si>
    <t>Granty na protidrog.prevenci v kap.09</t>
  </si>
  <si>
    <t>MHMP - Kancelář ředitele magistrátu</t>
  </si>
  <si>
    <t>7707</t>
  </si>
  <si>
    <t>Rezerva pro městské části</t>
  </si>
  <si>
    <t>MHMP - OMI</t>
  </si>
  <si>
    <t>0206</t>
  </si>
  <si>
    <t>Rekon. obj. VÚSC I. etapa - Jednací síň KZ</t>
  </si>
  <si>
    <t>0219</t>
  </si>
  <si>
    <t>Admin. budova - Č. Most II/4 st.</t>
  </si>
  <si>
    <t>Sklad MHMP</t>
  </si>
  <si>
    <t>7708</t>
  </si>
  <si>
    <t>MHMP - Odbor hospodářské správy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</si>
  <si>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</si>
  <si>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</si>
  <si>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</si>
  <si>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</si>
  <si>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</si>
  <si>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</si>
  <si>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6756</t>
  </si>
  <si>
    <t>Stavebně tech. úpravy Letenská</t>
  </si>
  <si>
    <t>7052</t>
  </si>
  <si>
    <t>Úpravy a vybavení objektů MHMP</t>
  </si>
  <si>
    <t>7059</t>
  </si>
  <si>
    <t>Rekonstrukce obřadní síně Staroměstské radnice</t>
  </si>
  <si>
    <t>7781</t>
  </si>
  <si>
    <t>Staveb.připravenost pro klimatizaci Nová radnice</t>
  </si>
  <si>
    <t>7782</t>
  </si>
  <si>
    <t>Plošina pro invalidy - Řásnovka</t>
  </si>
  <si>
    <t>7783</t>
  </si>
  <si>
    <t>Úpravy a tech.vybav.areálu Letenská-vícepr.</t>
  </si>
  <si>
    <t>7784</t>
  </si>
  <si>
    <t>Zhotov.insignie s originál.řetězem ze stříbra</t>
  </si>
  <si>
    <t>7919</t>
  </si>
  <si>
    <t>Energ.audity v objektech MHMP</t>
  </si>
  <si>
    <t>8075</t>
  </si>
  <si>
    <t>Rekonstrukce  EPS a EZS, 2.etapa</t>
  </si>
  <si>
    <t>8099</t>
  </si>
  <si>
    <t>Rekonstrukce budovy Clam-Gallasova paláce</t>
  </si>
  <si>
    <t>8100</t>
  </si>
  <si>
    <t>Klimatizace Nová radnice - 2.etapa</t>
  </si>
  <si>
    <t>8101</t>
  </si>
  <si>
    <t>Rekonstrukce elektrorozvodů - nám. Fr. Kafky 1 NÚB</t>
  </si>
  <si>
    <t>8102</t>
  </si>
  <si>
    <t>Rekonstrukce vitrážových oken NR</t>
  </si>
  <si>
    <t>8103</t>
  </si>
  <si>
    <t>Rekonstrukce prostorů Rady HMP</t>
  </si>
  <si>
    <t>MHMP - Odbor informatiky</t>
  </si>
  <si>
    <t>2910</t>
  </si>
  <si>
    <t>Rozvoj sítí MHMP</t>
  </si>
  <si>
    <t>2911</t>
  </si>
  <si>
    <t>Servery MHMP</t>
  </si>
  <si>
    <t>2912</t>
  </si>
  <si>
    <t>Výpočetní technika pro MHMP</t>
  </si>
  <si>
    <t>7993</t>
  </si>
  <si>
    <t>Dat.,hlas.a konf.spoj. MHMP-PD Brusel</t>
  </si>
  <si>
    <t>Správce: 0012 - Ing. Martin Trnka celkem</t>
  </si>
  <si>
    <t>Celkem odbory MHMP</t>
  </si>
  <si>
    <t>Celkem PO</t>
  </si>
  <si>
    <t>Celkem</t>
  </si>
  <si>
    <t>Součet celkem (PO příspěvek + Odbory MHMP skutečné čerpání)</t>
  </si>
  <si>
    <t xml:space="preserve">   </t>
  </si>
  <si>
    <t>Účetní oprava akce 7052</t>
  </si>
  <si>
    <t>4986</t>
  </si>
  <si>
    <t>Zvýšení užitné hodnoty telekom. systému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</si>
</sst>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46"/>
  <sheetViews>
    <sheetView showGridLines="0" tabSelected="1" workbookViewId="0" topLeftCell="A1">
      <selection activeCell="M45" sqref="M45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1" width="10.25390625" style="2" customWidth="1"/>
    <col min="12" max="12" width="11.75390625" style="2" customWidth="1"/>
    <col min="13" max="13" width="10.00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6.5" thickBot="1">
      <c r="A4" s="25" t="s">
        <v>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3.5" customHeight="1" thickBot="1">
      <c r="A5" s="9"/>
      <c r="B5" s="10"/>
      <c r="C5" s="11" t="s">
        <v>2</v>
      </c>
      <c r="D5" s="40" t="s">
        <v>3</v>
      </c>
      <c r="E5" s="41"/>
      <c r="F5" s="40" t="s">
        <v>4</v>
      </c>
      <c r="G5" s="42"/>
      <c r="H5" s="42"/>
      <c r="I5" s="42"/>
      <c r="J5" s="41"/>
      <c r="K5" s="40" t="s">
        <v>5</v>
      </c>
      <c r="L5" s="41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43" t="s">
        <v>22</v>
      </c>
      <c r="G7" s="44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25653.64</v>
      </c>
      <c r="E10" s="23">
        <v>18273.64</v>
      </c>
      <c r="F10" s="23">
        <v>2200</v>
      </c>
      <c r="G10" s="23">
        <v>4790</v>
      </c>
      <c r="H10" s="23"/>
      <c r="I10" s="23">
        <v>4778.22</v>
      </c>
      <c r="J10" s="24">
        <f aca="true" t="shared" si="0" ref="J10:J20">IF(G10=0,"***",100*I10/G10)</f>
        <v>99.75407098121086</v>
      </c>
      <c r="K10" s="23"/>
      <c r="L10" s="23"/>
      <c r="M10" s="20">
        <v>2590</v>
      </c>
    </row>
    <row r="11" spans="1:13" ht="11.25">
      <c r="A11" s="21" t="s">
        <v>33</v>
      </c>
      <c r="B11" s="22" t="s">
        <v>34</v>
      </c>
      <c r="C11" s="22" t="s">
        <v>35</v>
      </c>
      <c r="D11" s="23">
        <v>470</v>
      </c>
      <c r="E11" s="23">
        <v>0</v>
      </c>
      <c r="F11" s="23">
        <v>0</v>
      </c>
      <c r="G11" s="23">
        <v>470</v>
      </c>
      <c r="H11" s="23"/>
      <c r="I11" s="23">
        <v>470</v>
      </c>
      <c r="J11" s="24">
        <f t="shared" si="0"/>
        <v>100</v>
      </c>
      <c r="K11" s="23"/>
      <c r="L11" s="23"/>
      <c r="M11" s="20">
        <v>0</v>
      </c>
    </row>
    <row r="12" spans="1:13" ht="11.25">
      <c r="A12" s="21" t="s">
        <v>36</v>
      </c>
      <c r="B12" s="22" t="s">
        <v>37</v>
      </c>
      <c r="C12" s="22" t="s">
        <v>38</v>
      </c>
      <c r="D12" s="23">
        <v>18828</v>
      </c>
      <c r="E12" s="23">
        <v>0</v>
      </c>
      <c r="F12" s="23">
        <v>18828</v>
      </c>
      <c r="G12" s="23">
        <v>0</v>
      </c>
      <c r="H12" s="23"/>
      <c r="I12" s="23">
        <v>0</v>
      </c>
      <c r="J12" s="24" t="str">
        <f t="shared" si="0"/>
        <v>***</v>
      </c>
      <c r="K12" s="23"/>
      <c r="L12" s="23"/>
      <c r="M12" s="20">
        <v>18828</v>
      </c>
    </row>
    <row r="13" spans="1:13" ht="11.25">
      <c r="A13" s="21" t="s">
        <v>39</v>
      </c>
      <c r="B13" s="22" t="s">
        <v>40</v>
      </c>
      <c r="C13" s="22" t="s">
        <v>41</v>
      </c>
      <c r="D13" s="23">
        <v>122276</v>
      </c>
      <c r="E13" s="23">
        <v>55206.72</v>
      </c>
      <c r="F13" s="23">
        <v>20154</v>
      </c>
      <c r="G13" s="23">
        <v>8712</v>
      </c>
      <c r="H13" s="23"/>
      <c r="I13" s="23">
        <v>8707.43</v>
      </c>
      <c r="J13" s="24">
        <f t="shared" si="0"/>
        <v>99.94754361799816</v>
      </c>
      <c r="K13" s="23"/>
      <c r="L13" s="23"/>
      <c r="M13" s="20">
        <v>58357.28</v>
      </c>
    </row>
    <row r="14" spans="1:13" ht="11.25">
      <c r="A14" s="21" t="s">
        <v>39</v>
      </c>
      <c r="B14" s="22" t="s">
        <v>42</v>
      </c>
      <c r="C14" s="22" t="s">
        <v>43</v>
      </c>
      <c r="D14" s="23">
        <v>644000</v>
      </c>
      <c r="E14" s="23">
        <v>362.3</v>
      </c>
      <c r="F14" s="23">
        <v>0</v>
      </c>
      <c r="G14" s="23">
        <v>750</v>
      </c>
      <c r="H14" s="23"/>
      <c r="I14" s="23">
        <v>748.3</v>
      </c>
      <c r="J14" s="24">
        <f t="shared" si="0"/>
        <v>99.77333333333333</v>
      </c>
      <c r="K14" s="23"/>
      <c r="L14" s="23"/>
      <c r="M14" s="20">
        <v>642887.7</v>
      </c>
    </row>
    <row r="15" spans="1:13" ht="11.25">
      <c r="A15" s="21" t="s">
        <v>39</v>
      </c>
      <c r="B15" s="22" t="s">
        <v>45</v>
      </c>
      <c r="C15" s="22" t="s">
        <v>44</v>
      </c>
      <c r="D15" s="23">
        <v>0</v>
      </c>
      <c r="E15" s="23">
        <v>0</v>
      </c>
      <c r="F15" s="23">
        <v>32000</v>
      </c>
      <c r="G15" s="23">
        <v>0</v>
      </c>
      <c r="H15" s="23"/>
      <c r="I15" s="23">
        <v>0</v>
      </c>
      <c r="J15" s="24" t="str">
        <f t="shared" si="0"/>
        <v>***</v>
      </c>
      <c r="K15" s="23"/>
      <c r="L15" s="23"/>
      <c r="M15" s="20">
        <v>0</v>
      </c>
    </row>
    <row r="16" spans="1:13" ht="11.25">
      <c r="A16" s="21" t="s">
        <v>46</v>
      </c>
      <c r="B16" s="22" t="s">
        <v>47</v>
      </c>
      <c r="C16" s="22" t="s">
        <v>48</v>
      </c>
      <c r="D16" s="23">
        <v>81969.9</v>
      </c>
      <c r="E16" s="23">
        <v>47569.42</v>
      </c>
      <c r="F16" s="23">
        <v>7500</v>
      </c>
      <c r="G16" s="23">
        <v>6755</v>
      </c>
      <c r="H16" s="23"/>
      <c r="I16" s="23">
        <v>6740.62</v>
      </c>
      <c r="J16" s="24">
        <f t="shared" si="0"/>
        <v>99.78712065136935</v>
      </c>
      <c r="K16" s="23"/>
      <c r="L16" s="23"/>
      <c r="M16" s="20">
        <v>27645.48</v>
      </c>
    </row>
    <row r="17" spans="1:13" ht="11.25">
      <c r="A17" s="21" t="s">
        <v>46</v>
      </c>
      <c r="B17" s="22" t="s">
        <v>49</v>
      </c>
      <c r="C17" s="22" t="s">
        <v>50</v>
      </c>
      <c r="D17" s="23">
        <v>36403.6</v>
      </c>
      <c r="E17" s="23">
        <v>13397.33</v>
      </c>
      <c r="F17" s="23">
        <v>3000</v>
      </c>
      <c r="G17" s="23">
        <v>5500</v>
      </c>
      <c r="H17" s="23"/>
      <c r="I17" s="23">
        <v>5344.6</v>
      </c>
      <c r="J17" s="24">
        <f t="shared" si="0"/>
        <v>97.17454545454545</v>
      </c>
      <c r="K17" s="23"/>
      <c r="L17" s="23"/>
      <c r="M17" s="20">
        <v>17506.27</v>
      </c>
    </row>
    <row r="18" spans="1:13" ht="11.25">
      <c r="A18" s="21" t="s">
        <v>46</v>
      </c>
      <c r="B18" s="22" t="s">
        <v>51</v>
      </c>
      <c r="C18" s="22" t="s">
        <v>52</v>
      </c>
      <c r="D18" s="23">
        <v>6500</v>
      </c>
      <c r="E18" s="23">
        <v>1999.64</v>
      </c>
      <c r="F18" s="23">
        <v>1500</v>
      </c>
      <c r="G18" s="23">
        <v>1593</v>
      </c>
      <c r="H18" s="23"/>
      <c r="I18" s="23">
        <v>939.92</v>
      </c>
      <c r="J18" s="24">
        <f t="shared" si="0"/>
        <v>59.00313873195229</v>
      </c>
      <c r="K18" s="23"/>
      <c r="L18" s="23"/>
      <c r="M18" s="20">
        <v>2907.36</v>
      </c>
    </row>
    <row r="19" spans="1:13" ht="11.25">
      <c r="A19" s="21" t="s">
        <v>46</v>
      </c>
      <c r="B19" s="22" t="s">
        <v>53</v>
      </c>
      <c r="C19" s="22" t="s">
        <v>54</v>
      </c>
      <c r="D19" s="23">
        <v>18050</v>
      </c>
      <c r="E19" s="23">
        <v>10247.4</v>
      </c>
      <c r="F19" s="23">
        <v>0</v>
      </c>
      <c r="G19" s="23">
        <v>7802</v>
      </c>
      <c r="H19" s="23"/>
      <c r="I19" s="23">
        <v>7796.17</v>
      </c>
      <c r="J19" s="24">
        <f t="shared" si="0"/>
        <v>99.92527557036657</v>
      </c>
      <c r="K19" s="23"/>
      <c r="L19" s="23"/>
      <c r="M19" s="20">
        <v>0.6</v>
      </c>
    </row>
    <row r="20" spans="1:13" ht="11.25">
      <c r="A20" s="21" t="s">
        <v>46</v>
      </c>
      <c r="B20" s="22" t="s">
        <v>55</v>
      </c>
      <c r="C20" s="22" t="s">
        <v>56</v>
      </c>
      <c r="D20" s="23">
        <v>28753.75</v>
      </c>
      <c r="E20" s="23">
        <v>7903.75</v>
      </c>
      <c r="F20" s="23">
        <v>10850</v>
      </c>
      <c r="G20" s="23">
        <v>10850</v>
      </c>
      <c r="H20" s="23"/>
      <c r="I20" s="23">
        <v>7317.57</v>
      </c>
      <c r="J20" s="24">
        <f t="shared" si="0"/>
        <v>67.44304147465438</v>
      </c>
      <c r="K20" s="23"/>
      <c r="L20" s="23"/>
      <c r="M20" s="20">
        <v>10000</v>
      </c>
    </row>
    <row r="21" spans="1:13" ht="11.25">
      <c r="A21" s="21" t="s">
        <v>46</v>
      </c>
      <c r="B21" s="39" t="s">
        <v>95</v>
      </c>
      <c r="C21" s="22" t="s">
        <v>96</v>
      </c>
      <c r="D21" s="23"/>
      <c r="E21" s="23"/>
      <c r="F21" s="23"/>
      <c r="G21" s="23"/>
      <c r="H21" s="23"/>
      <c r="I21" s="23">
        <v>40.74</v>
      </c>
      <c r="J21" s="24"/>
      <c r="K21" s="23"/>
      <c r="L21" s="23"/>
      <c r="M21" s="20"/>
    </row>
    <row r="22" spans="1:13" ht="11.25">
      <c r="A22" s="21" t="s">
        <v>46</v>
      </c>
      <c r="B22" s="22" t="s">
        <v>57</v>
      </c>
      <c r="C22" s="22" t="s">
        <v>58</v>
      </c>
      <c r="D22" s="23">
        <v>22342</v>
      </c>
      <c r="E22" s="23">
        <v>13916.35</v>
      </c>
      <c r="F22" s="23">
        <v>0</v>
      </c>
      <c r="G22" s="23">
        <v>8426</v>
      </c>
      <c r="H22" s="23"/>
      <c r="I22" s="23">
        <v>8303.73</v>
      </c>
      <c r="J22" s="24">
        <f aca="true" t="shared" si="1" ref="J22:J39">IF(G22=0,"***",100*I22/G22)</f>
        <v>98.54889627343935</v>
      </c>
      <c r="K22" s="23"/>
      <c r="L22" s="23"/>
      <c r="M22" s="20">
        <v>0</v>
      </c>
    </row>
    <row r="23" spans="1:13" ht="11.25">
      <c r="A23" s="21" t="s">
        <v>46</v>
      </c>
      <c r="B23" s="22" t="s">
        <v>59</v>
      </c>
      <c r="C23" s="22" t="s">
        <v>60</v>
      </c>
      <c r="D23" s="23">
        <v>2000</v>
      </c>
      <c r="E23" s="23">
        <v>0</v>
      </c>
      <c r="F23" s="23">
        <v>0</v>
      </c>
      <c r="G23" s="23">
        <v>2000</v>
      </c>
      <c r="H23" s="23"/>
      <c r="I23" s="23">
        <v>1999.9</v>
      </c>
      <c r="J23" s="24">
        <f t="shared" si="1"/>
        <v>99.995</v>
      </c>
      <c r="K23" s="23"/>
      <c r="L23" s="23"/>
      <c r="M23" s="20">
        <v>0</v>
      </c>
    </row>
    <row r="24" spans="1:13" ht="11.25">
      <c r="A24" s="21" t="s">
        <v>46</v>
      </c>
      <c r="B24" s="22" t="s">
        <v>61</v>
      </c>
      <c r="C24" s="22" t="s">
        <v>62</v>
      </c>
      <c r="D24" s="23">
        <v>400</v>
      </c>
      <c r="E24" s="23">
        <v>0</v>
      </c>
      <c r="F24" s="23">
        <v>0</v>
      </c>
      <c r="G24" s="23">
        <v>400</v>
      </c>
      <c r="H24" s="23"/>
      <c r="I24" s="23">
        <v>378.7</v>
      </c>
      <c r="J24" s="24">
        <f t="shared" si="1"/>
        <v>94.675</v>
      </c>
      <c r="K24" s="23"/>
      <c r="L24" s="23"/>
      <c r="M24" s="20">
        <v>0</v>
      </c>
    </row>
    <row r="25" spans="1:13" ht="11.25">
      <c r="A25" s="21" t="s">
        <v>46</v>
      </c>
      <c r="B25" s="22" t="s">
        <v>63</v>
      </c>
      <c r="C25" s="22" t="s">
        <v>64</v>
      </c>
      <c r="D25" s="23">
        <v>3600</v>
      </c>
      <c r="E25" s="23">
        <v>0</v>
      </c>
      <c r="F25" s="23">
        <v>0</v>
      </c>
      <c r="G25" s="23">
        <v>3600</v>
      </c>
      <c r="H25" s="23"/>
      <c r="I25" s="23">
        <v>3577.44</v>
      </c>
      <c r="J25" s="24">
        <f t="shared" si="1"/>
        <v>99.37333333333333</v>
      </c>
      <c r="K25" s="23"/>
      <c r="L25" s="23"/>
      <c r="M25" s="20">
        <v>0</v>
      </c>
    </row>
    <row r="26" spans="1:13" ht="11.25">
      <c r="A26" s="21" t="s">
        <v>46</v>
      </c>
      <c r="B26" s="22" t="s">
        <v>65</v>
      </c>
      <c r="C26" s="22" t="s">
        <v>66</v>
      </c>
      <c r="D26" s="23">
        <v>310</v>
      </c>
      <c r="E26" s="23">
        <v>0</v>
      </c>
      <c r="F26" s="23">
        <v>0</v>
      </c>
      <c r="G26" s="23">
        <v>310</v>
      </c>
      <c r="H26" s="23"/>
      <c r="I26" s="23">
        <v>310</v>
      </c>
      <c r="J26" s="24">
        <f t="shared" si="1"/>
        <v>100</v>
      </c>
      <c r="K26" s="23"/>
      <c r="L26" s="23"/>
      <c r="M26" s="20">
        <v>0</v>
      </c>
    </row>
    <row r="27" spans="1:13" ht="11.25">
      <c r="A27" s="21" t="s">
        <v>46</v>
      </c>
      <c r="B27" s="22" t="s">
        <v>67</v>
      </c>
      <c r="C27" s="22" t="s">
        <v>68</v>
      </c>
      <c r="D27" s="23">
        <v>2081.3</v>
      </c>
      <c r="E27" s="23">
        <v>0</v>
      </c>
      <c r="F27" s="23">
        <v>0</v>
      </c>
      <c r="G27" s="23">
        <v>2081.3</v>
      </c>
      <c r="H27" s="23"/>
      <c r="I27" s="23">
        <v>2044.42</v>
      </c>
      <c r="J27" s="24">
        <f t="shared" si="1"/>
        <v>98.22803055782443</v>
      </c>
      <c r="K27" s="23"/>
      <c r="L27" s="23"/>
      <c r="M27" s="20">
        <v>0</v>
      </c>
    </row>
    <row r="28" spans="1:13" ht="11.25">
      <c r="A28" s="21" t="s">
        <v>46</v>
      </c>
      <c r="B28" s="22" t="s">
        <v>69</v>
      </c>
      <c r="C28" s="22" t="s">
        <v>70</v>
      </c>
      <c r="D28" s="23">
        <v>5200</v>
      </c>
      <c r="E28" s="23">
        <v>0</v>
      </c>
      <c r="F28" s="23">
        <v>0</v>
      </c>
      <c r="G28" s="23">
        <v>5200</v>
      </c>
      <c r="H28" s="23"/>
      <c r="I28" s="23">
        <v>5122.81</v>
      </c>
      <c r="J28" s="24">
        <f t="shared" si="1"/>
        <v>98.51557692307694</v>
      </c>
      <c r="K28" s="23"/>
      <c r="L28" s="23"/>
      <c r="M28" s="20">
        <v>0</v>
      </c>
    </row>
    <row r="29" spans="1:13" ht="11.25">
      <c r="A29" s="21" t="s">
        <v>46</v>
      </c>
      <c r="B29" s="22" t="s">
        <v>71</v>
      </c>
      <c r="C29" s="22" t="s">
        <v>72</v>
      </c>
      <c r="D29" s="23">
        <v>8040</v>
      </c>
      <c r="E29" s="23">
        <v>0</v>
      </c>
      <c r="F29" s="23">
        <v>0</v>
      </c>
      <c r="G29" s="23">
        <v>8040</v>
      </c>
      <c r="H29" s="23"/>
      <c r="I29" s="23">
        <v>0</v>
      </c>
      <c r="J29" s="24">
        <f t="shared" si="1"/>
        <v>0</v>
      </c>
      <c r="K29" s="23"/>
      <c r="L29" s="23"/>
      <c r="M29" s="20">
        <v>0</v>
      </c>
    </row>
    <row r="30" spans="1:13" ht="11.25">
      <c r="A30" s="21" t="s">
        <v>46</v>
      </c>
      <c r="B30" s="22" t="s">
        <v>73</v>
      </c>
      <c r="C30" s="22" t="s">
        <v>74</v>
      </c>
      <c r="D30" s="23">
        <v>6000</v>
      </c>
      <c r="E30" s="23">
        <v>0</v>
      </c>
      <c r="F30" s="23">
        <v>0</v>
      </c>
      <c r="G30" s="23">
        <v>6000</v>
      </c>
      <c r="H30" s="23"/>
      <c r="I30" s="23">
        <v>0</v>
      </c>
      <c r="J30" s="24">
        <f t="shared" si="1"/>
        <v>0</v>
      </c>
      <c r="K30" s="23"/>
      <c r="L30" s="23"/>
      <c r="M30" s="20">
        <v>0</v>
      </c>
    </row>
    <row r="31" spans="1:13" ht="11.25">
      <c r="A31" s="21" t="s">
        <v>46</v>
      </c>
      <c r="B31" s="22" t="s">
        <v>75</v>
      </c>
      <c r="C31" s="22" t="s">
        <v>76</v>
      </c>
      <c r="D31" s="23">
        <v>4500</v>
      </c>
      <c r="E31" s="23">
        <v>0</v>
      </c>
      <c r="F31" s="23">
        <v>0</v>
      </c>
      <c r="G31" s="23">
        <v>4500</v>
      </c>
      <c r="H31" s="23"/>
      <c r="I31" s="23">
        <v>0</v>
      </c>
      <c r="J31" s="24">
        <f t="shared" si="1"/>
        <v>0</v>
      </c>
      <c r="K31" s="23"/>
      <c r="L31" s="23"/>
      <c r="M31" s="20">
        <v>0</v>
      </c>
    </row>
    <row r="32" spans="1:13" ht="11.25">
      <c r="A32" s="21" t="s">
        <v>46</v>
      </c>
      <c r="B32" s="22" t="s">
        <v>77</v>
      </c>
      <c r="C32" s="22" t="s">
        <v>78</v>
      </c>
      <c r="D32" s="23">
        <v>1000</v>
      </c>
      <c r="E32" s="23">
        <v>0</v>
      </c>
      <c r="F32" s="23">
        <v>0</v>
      </c>
      <c r="G32" s="23">
        <v>1000</v>
      </c>
      <c r="H32" s="23"/>
      <c r="I32" s="23">
        <v>0</v>
      </c>
      <c r="J32" s="24">
        <f t="shared" si="1"/>
        <v>0</v>
      </c>
      <c r="K32" s="23"/>
      <c r="L32" s="23"/>
      <c r="M32" s="20">
        <v>0</v>
      </c>
    </row>
    <row r="33" spans="1:13" ht="11.25">
      <c r="A33" s="21" t="s">
        <v>46</v>
      </c>
      <c r="B33" s="22" t="s">
        <v>79</v>
      </c>
      <c r="C33" s="22" t="s">
        <v>80</v>
      </c>
      <c r="D33" s="23">
        <v>26000</v>
      </c>
      <c r="E33" s="23">
        <v>0</v>
      </c>
      <c r="F33" s="23">
        <v>0</v>
      </c>
      <c r="G33" s="23">
        <v>26000</v>
      </c>
      <c r="H33" s="23"/>
      <c r="I33" s="23">
        <v>0</v>
      </c>
      <c r="J33" s="24">
        <f t="shared" si="1"/>
        <v>0</v>
      </c>
      <c r="K33" s="23"/>
      <c r="L33" s="23"/>
      <c r="M33" s="20">
        <v>0</v>
      </c>
    </row>
    <row r="34" spans="1:13" ht="11.25">
      <c r="A34" s="21" t="s">
        <v>81</v>
      </c>
      <c r="B34" s="22" t="s">
        <v>82</v>
      </c>
      <c r="C34" s="22" t="s">
        <v>83</v>
      </c>
      <c r="D34" s="23">
        <v>130538</v>
      </c>
      <c r="E34" s="23">
        <v>84022.37</v>
      </c>
      <c r="F34" s="23">
        <v>9500</v>
      </c>
      <c r="G34" s="23">
        <v>9500</v>
      </c>
      <c r="H34" s="23"/>
      <c r="I34" s="23">
        <v>9373.46</v>
      </c>
      <c r="J34" s="24">
        <f t="shared" si="1"/>
        <v>98.66799999999999</v>
      </c>
      <c r="K34" s="23"/>
      <c r="L34" s="23"/>
      <c r="M34" s="20">
        <v>37015.63</v>
      </c>
    </row>
    <row r="35" spans="1:13" ht="11.25">
      <c r="A35" s="21" t="s">
        <v>81</v>
      </c>
      <c r="B35" s="22" t="s">
        <v>84</v>
      </c>
      <c r="C35" s="22" t="s">
        <v>85</v>
      </c>
      <c r="D35" s="23">
        <v>141229</v>
      </c>
      <c r="E35" s="23">
        <v>95228.52</v>
      </c>
      <c r="F35" s="23">
        <v>5000</v>
      </c>
      <c r="G35" s="23">
        <v>5000</v>
      </c>
      <c r="H35" s="23"/>
      <c r="I35" s="23">
        <v>4985.27</v>
      </c>
      <c r="J35" s="24">
        <f t="shared" si="1"/>
        <v>99.70540000000001</v>
      </c>
      <c r="K35" s="23"/>
      <c r="L35" s="23"/>
      <c r="M35" s="20">
        <v>41000.48</v>
      </c>
    </row>
    <row r="36" spans="1:13" ht="11.25">
      <c r="A36" s="21" t="s">
        <v>81</v>
      </c>
      <c r="B36" s="22" t="s">
        <v>86</v>
      </c>
      <c r="C36" s="22" t="s">
        <v>87</v>
      </c>
      <c r="D36" s="23">
        <v>223435</v>
      </c>
      <c r="E36" s="23">
        <v>112234.99</v>
      </c>
      <c r="F36" s="23">
        <v>20000</v>
      </c>
      <c r="G36" s="23">
        <v>37500</v>
      </c>
      <c r="H36" s="23"/>
      <c r="I36" s="23">
        <v>26210.6</v>
      </c>
      <c r="J36" s="24">
        <f t="shared" si="1"/>
        <v>69.89493333333333</v>
      </c>
      <c r="K36" s="23"/>
      <c r="L36" s="23"/>
      <c r="M36" s="20">
        <v>73700.01</v>
      </c>
    </row>
    <row r="37" spans="1:13" ht="11.25">
      <c r="A37" s="21" t="s">
        <v>81</v>
      </c>
      <c r="B37" s="22" t="s">
        <v>97</v>
      </c>
      <c r="C37" s="22" t="s">
        <v>98</v>
      </c>
      <c r="D37" s="23">
        <v>7102</v>
      </c>
      <c r="E37" s="23">
        <v>4100.76</v>
      </c>
      <c r="F37" s="23">
        <v>500</v>
      </c>
      <c r="G37" s="23">
        <v>0</v>
      </c>
      <c r="H37" s="23"/>
      <c r="I37" s="23">
        <v>0</v>
      </c>
      <c r="J37" s="24" t="str">
        <f t="shared" si="1"/>
        <v>***</v>
      </c>
      <c r="K37" s="23"/>
      <c r="L37" s="23"/>
      <c r="M37" s="20">
        <v>3001.24</v>
      </c>
    </row>
    <row r="38" spans="1:13" ht="12" thickBot="1">
      <c r="A38" s="21" t="s">
        <v>81</v>
      </c>
      <c r="B38" s="22" t="s">
        <v>88</v>
      </c>
      <c r="C38" s="22" t="s">
        <v>89</v>
      </c>
      <c r="D38" s="23">
        <v>1000</v>
      </c>
      <c r="E38" s="23">
        <v>0</v>
      </c>
      <c r="F38" s="23">
        <v>0</v>
      </c>
      <c r="G38" s="23">
        <v>1000</v>
      </c>
      <c r="H38" s="23"/>
      <c r="I38" s="23">
        <v>983.88</v>
      </c>
      <c r="J38" s="24">
        <f t="shared" si="1"/>
        <v>98.388</v>
      </c>
      <c r="K38" s="23"/>
      <c r="L38" s="23"/>
      <c r="M38" s="20">
        <v>0</v>
      </c>
    </row>
    <row r="39" spans="1:13" ht="12" thickBot="1">
      <c r="A39" s="29" t="s">
        <v>90</v>
      </c>
      <c r="B39" s="30"/>
      <c r="C39" s="30"/>
      <c r="D39" s="31">
        <f>SUM(D10:D38)</f>
        <v>1567682.19</v>
      </c>
      <c r="E39" s="31">
        <f>SUM(E10:E38)</f>
        <v>464463.19</v>
      </c>
      <c r="F39" s="31">
        <v>131032</v>
      </c>
      <c r="G39" s="31">
        <v>167779.3</v>
      </c>
      <c r="H39" s="31">
        <v>0</v>
      </c>
      <c r="I39" s="31">
        <f>SUM(I10:I38)</f>
        <v>106173.78</v>
      </c>
      <c r="J39" s="32">
        <f t="shared" si="1"/>
        <v>63.28181128422875</v>
      </c>
      <c r="K39" s="31">
        <v>0</v>
      </c>
      <c r="L39" s="31">
        <v>0</v>
      </c>
      <c r="M39" s="33">
        <f>SUM(M10:M38)</f>
        <v>935440.0499999999</v>
      </c>
    </row>
    <row r="40" spans="1:13" ht="16.5" thickBo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" thickBot="1">
      <c r="A41" s="34" t="s">
        <v>91</v>
      </c>
      <c r="B41" s="35"/>
      <c r="C41" s="35"/>
      <c r="D41" s="36">
        <v>2744561.19</v>
      </c>
      <c r="E41" s="36">
        <v>465901.85</v>
      </c>
      <c r="F41" s="36">
        <v>131032</v>
      </c>
      <c r="G41" s="36">
        <v>167779.3</v>
      </c>
      <c r="H41" s="36"/>
      <c r="I41" s="36">
        <f>I39</f>
        <v>106173.78</v>
      </c>
      <c r="J41" s="37">
        <f>IF(G41=0,"***",100*I41/G41)</f>
        <v>63.28181128422875</v>
      </c>
      <c r="K41" s="36">
        <v>0</v>
      </c>
      <c r="L41" s="36">
        <v>0</v>
      </c>
      <c r="M41" s="33">
        <f>M39</f>
        <v>935440.0499999999</v>
      </c>
    </row>
    <row r="42" spans="1:13" ht="12" thickBot="1">
      <c r="A42" s="34" t="s">
        <v>92</v>
      </c>
      <c r="B42" s="35"/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 t="str">
        <f>IF(G42=0,"***",100*I42/G42)</f>
        <v>***</v>
      </c>
      <c r="K42" s="36">
        <v>0</v>
      </c>
      <c r="L42" s="36">
        <v>0</v>
      </c>
      <c r="M42" s="33">
        <v>0</v>
      </c>
    </row>
    <row r="43" spans="1:13" ht="16.5" thickBo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" thickBot="1">
      <c r="A44" s="34" t="s">
        <v>93</v>
      </c>
      <c r="B44" s="35"/>
      <c r="C44" s="35"/>
      <c r="D44" s="36">
        <v>2744561.19</v>
      </c>
      <c r="E44" s="36">
        <v>465901.85</v>
      </c>
      <c r="F44" s="36">
        <v>131032</v>
      </c>
      <c r="G44" s="36">
        <v>167779.3</v>
      </c>
      <c r="H44" s="36">
        <v>0</v>
      </c>
      <c r="I44" s="36">
        <f>I41</f>
        <v>106173.78</v>
      </c>
      <c r="J44" s="37">
        <f>IF(G44=0,"***",100*I44/G44)</f>
        <v>63.28181128422875</v>
      </c>
      <c r="K44" s="36">
        <v>0</v>
      </c>
      <c r="L44" s="36">
        <v>0</v>
      </c>
      <c r="M44" s="33">
        <f>M41</f>
        <v>935440.0499999999</v>
      </c>
    </row>
    <row r="45" spans="1:13" ht="16.5" thickBo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9" ht="13.5" thickBot="1">
      <c r="A46" s="34" t="s">
        <v>94</v>
      </c>
      <c r="B46" s="35"/>
      <c r="C46" s="35"/>
      <c r="D46" s="36"/>
      <c r="E46" s="36"/>
      <c r="F46" s="36"/>
      <c r="G46" s="36"/>
      <c r="H46" s="36"/>
      <c r="I46" s="38">
        <f>I41</f>
        <v>106173.78</v>
      </c>
    </row>
  </sheetData>
  <mergeCells count="4">
    <mergeCell ref="D5:E5"/>
    <mergeCell ref="F5:J5"/>
    <mergeCell ref="K5:L5"/>
    <mergeCell ref="F7:G7"/>
  </mergeCells>
  <printOptions/>
  <pageMargins left="0.18" right="0.18" top="1" bottom="1" header="0.4921259845" footer="0.4921259845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2005-03-18T10:10:33Z</cp:lastPrinted>
  <dcterms:created xsi:type="dcterms:W3CDTF">1999-06-03T15:11:32Z</dcterms:created>
  <dcterms:modified xsi:type="dcterms:W3CDTF">2005-04-07T13:43:21Z</dcterms:modified>
  <cp:category/>
  <cp:version/>
  <cp:contentType/>
  <cp:contentStatus/>
</cp:coreProperties>
</file>