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4770" windowHeight="4710" firstSheet="5" activeTab="5"/>
  </bookViews>
  <sheets>
    <sheet name="07-1q 2004  " sheetId="1" r:id="rId1"/>
    <sheet name="09-1q 2004" sheetId="2" r:id="rId2"/>
    <sheet name="07-2q 2004 " sheetId="3" r:id="rId3"/>
    <sheet name="09-2q 2004 " sheetId="4" r:id="rId4"/>
    <sheet name="07-3q 2004 " sheetId="5" r:id="rId5"/>
    <sheet name="kap. 09- 2004" sheetId="6" r:id="rId6"/>
  </sheets>
  <definedNames/>
  <calcPr fullCalcOnLoad="1"/>
</workbook>
</file>

<file path=xl/sharedStrings.xml><?xml version="1.0" encoding="utf-8"?>
<sst xmlns="http://schemas.openxmlformats.org/spreadsheetml/2006/main" count="643" uniqueCount="111">
  <si>
    <t>Kapitola: 07- Bezpečnost</t>
  </si>
  <si>
    <t>v tis. Kč</t>
  </si>
  <si>
    <t>ORGANIZACE-ODBOR</t>
  </si>
  <si>
    <t>Běžné výdaje</t>
  </si>
  <si>
    <t>Plnění počtu zaměstnanců a prostředků na platy</t>
  </si>
  <si>
    <t xml:space="preserve"> </t>
  </si>
  <si>
    <t>SR 2004</t>
  </si>
  <si>
    <t>UR 2004</t>
  </si>
  <si>
    <t>Skuteč. k</t>
  </si>
  <si>
    <t>% plnění</t>
  </si>
  <si>
    <t>skuteč.</t>
  </si>
  <si>
    <t>Index</t>
  </si>
  <si>
    <t>limit prostřed.</t>
  </si>
  <si>
    <t>Počet zaměst.</t>
  </si>
  <si>
    <t>Odbory, organizační složky</t>
  </si>
  <si>
    <t>UR</t>
  </si>
  <si>
    <t>k</t>
  </si>
  <si>
    <t>2004/03</t>
  </si>
  <si>
    <t>na platy</t>
  </si>
  <si>
    <t>překročení +</t>
  </si>
  <si>
    <t>neplnění    -</t>
  </si>
  <si>
    <t xml:space="preserve">Městská policie   </t>
  </si>
  <si>
    <t>Fond zaměstnavatele MP</t>
  </si>
  <si>
    <t>Odbor krizového řízení</t>
  </si>
  <si>
    <t>z toho:granty-kriminalita</t>
  </si>
  <si>
    <t>Mezisoučet  RO</t>
  </si>
  <si>
    <t>Neinvestiční příspěvek</t>
  </si>
  <si>
    <t>Příspěvkové</t>
  </si>
  <si>
    <t>Správa služeb MP</t>
  </si>
  <si>
    <t>SEZAM</t>
  </si>
  <si>
    <t>Mezisoučet PO</t>
  </si>
  <si>
    <t>Neinvestiční dotace</t>
  </si>
  <si>
    <t>Ostatní - podniky HMP</t>
  </si>
  <si>
    <t>Dopravní podnik</t>
  </si>
  <si>
    <t>xx</t>
  </si>
  <si>
    <t>Mezisoučet ostatní</t>
  </si>
  <si>
    <t>BĚŽNÉ VÝDAJE -</t>
  </si>
  <si>
    <t>vlastní hospodaření hl.m.Prahy</t>
  </si>
  <si>
    <t>BĚŽNÉ VÝDAJE - MČ</t>
  </si>
  <si>
    <t>BĚŽNÉ VÝDAJE CELKEM</t>
  </si>
  <si>
    <t xml:space="preserve">ORGANIZACE-ODBORY, OS </t>
  </si>
  <si>
    <t>Kapitálové  výdaje</t>
  </si>
  <si>
    <t>Číslo akce</t>
  </si>
  <si>
    <t>Název akce</t>
  </si>
  <si>
    <t>rozpoč.</t>
  </si>
  <si>
    <t>prostavěno</t>
  </si>
  <si>
    <t>Rozpočtové</t>
  </si>
  <si>
    <t>náklady</t>
  </si>
  <si>
    <t>celkem</t>
  </si>
  <si>
    <t>Městská policie</t>
  </si>
  <si>
    <t>Základna psovodů MP</t>
  </si>
  <si>
    <t xml:space="preserve">SZNR </t>
  </si>
  <si>
    <t>Rozšíření MKS HMP</t>
  </si>
  <si>
    <t>Zvýš.přenos.kapacit MRS TETRA</t>
  </si>
  <si>
    <t>Výstavba elektronických sirén</t>
  </si>
  <si>
    <t>SZNR pro SDH</t>
  </si>
  <si>
    <t>Odbor městského investora</t>
  </si>
  <si>
    <t>HS Radotín</t>
  </si>
  <si>
    <t>HS Sokolská</t>
  </si>
  <si>
    <t>Mezisoučet RO</t>
  </si>
  <si>
    <t>Investiční příspěvek</t>
  </si>
  <si>
    <t>SZNR</t>
  </si>
  <si>
    <t>Útulky pro opuštěná zvířata</t>
  </si>
  <si>
    <t>Oprava fasády vstup.traktu Korunní</t>
  </si>
  <si>
    <t>Rekonstrukce výtahů Korunní</t>
  </si>
  <si>
    <t>Výstavba střelnic MP-Kundratka</t>
  </si>
  <si>
    <t>SSMP - Korunní - energet.audit</t>
  </si>
  <si>
    <t>SSMP - Kundratka</t>
  </si>
  <si>
    <t>SSMP - Útulek pro opuštěná zvířata</t>
  </si>
  <si>
    <t>PČR</t>
  </si>
  <si>
    <t>Dar policii ČR</t>
  </si>
  <si>
    <t xml:space="preserve">KAPITÁLOVÉ VÝDAJE - </t>
  </si>
  <si>
    <t>KAPITÁLOVÉ VÝDAJE - MČ</t>
  </si>
  <si>
    <t>KAPITÁLOVÉ VÝDAJE CELKEM</t>
  </si>
  <si>
    <t xml:space="preserve">ÚHRN KAPITOLY  - </t>
  </si>
  <si>
    <t>ÚHRN KAPITOLY - MČ</t>
  </si>
  <si>
    <t>ÚHRN KAPITOLY CELKEM</t>
  </si>
  <si>
    <t>Kapitola: 09- Vnitřní správa</t>
  </si>
  <si>
    <t>Odbory</t>
  </si>
  <si>
    <t>Odbor hospodářské správy</t>
  </si>
  <si>
    <t>Odbor personální</t>
  </si>
  <si>
    <t>Fond zaměstnavatele MHMP</t>
  </si>
  <si>
    <t>Odbor "Kancelář primátora"</t>
  </si>
  <si>
    <t>Odbor zahraničních vztahů</t>
  </si>
  <si>
    <t>Odbor public relations</t>
  </si>
  <si>
    <t>Odbor evropské unie</t>
  </si>
  <si>
    <t>Kancelář ředitele odboru</t>
  </si>
  <si>
    <t>Účelová rezerva</t>
  </si>
  <si>
    <t xml:space="preserve">Mezisoučet </t>
  </si>
  <si>
    <t xml:space="preserve">ODBORY </t>
  </si>
  <si>
    <t>Obměna vozidel autoparku MHMP</t>
  </si>
  <si>
    <t>Obměna a dopl. rozmnož. techniky</t>
  </si>
  <si>
    <t>Dopl.technolog.vybavení AMP-Chodovec</t>
  </si>
  <si>
    <t>Rozšíření služeb tel.ústředny</t>
  </si>
  <si>
    <t>Úprava a vybavení objektů MHMP</t>
  </si>
  <si>
    <t>Rozvoj sítí</t>
  </si>
  <si>
    <t>Servery MHMP</t>
  </si>
  <si>
    <t>Výpočetní technika</t>
  </si>
  <si>
    <t>Zvýš.užit.hodnoty telekom.systému</t>
  </si>
  <si>
    <t>Rekonstrukce svateb.obřad.prosotr SR</t>
  </si>
  <si>
    <t>Rekonstrukce areálu Letenská</t>
  </si>
  <si>
    <t>OMI</t>
  </si>
  <si>
    <t>Sklad MHMP</t>
  </si>
  <si>
    <t>0206</t>
  </si>
  <si>
    <t>Rekonstr.obj.VÚSC - Jednací síň KZ</t>
  </si>
  <si>
    <t>Rezerva pro MČ</t>
  </si>
  <si>
    <t>Odbor PER (od.1.6.2004 RED)</t>
  </si>
  <si>
    <t>Odbor fondů evropské unie</t>
  </si>
  <si>
    <t>Kancelář ředitele MHMP</t>
  </si>
  <si>
    <t>Odbor Kancelář ředitele MHMP-PER</t>
  </si>
  <si>
    <t>Kancelář ředitele MHMP-odd.vol.org.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</si>
</sst>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000\3"/>
    <numFmt numFmtId="166" formatCode="00\20"/>
    <numFmt numFmtId="167" formatCode="00\7\1"/>
    <numFmt numFmtId="168" formatCode="00##"/>
    <numFmt numFmtId="169" formatCode="000#"/>
    <numFmt numFmtId="170" formatCode="#,##0.0"/>
    <numFmt numFmtId="171" formatCode="0.0"/>
    <numFmt numFmtId="172" formatCode="0###"/>
    <numFmt numFmtId="173" formatCode="0##"/>
    <numFmt numFmtId="174" formatCode="000\7"/>
    <numFmt numFmtId="175" formatCode="0\20\7"/>
    <numFmt numFmtId="176" formatCode="0#0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ck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 horizontal="center"/>
    </xf>
    <xf numFmtId="14" fontId="4" fillId="0" borderId="1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" xfId="0" applyBorder="1" applyAlignment="1">
      <alignment horizontal="left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14" xfId="0" applyNumberFormat="1" applyBorder="1" applyAlignment="1">
      <alignment horizontal="center"/>
    </xf>
    <xf numFmtId="2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left"/>
    </xf>
    <xf numFmtId="2" fontId="4" fillId="0" borderId="37" xfId="0" applyNumberFormat="1" applyFont="1" applyBorder="1" applyAlignment="1">
      <alignment horizontal="right"/>
    </xf>
    <xf numFmtId="2" fontId="7" fillId="0" borderId="3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2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 horizontal="center"/>
    </xf>
    <xf numFmtId="3" fontId="0" fillId="0" borderId="41" xfId="0" applyNumberFormat="1" applyBorder="1" applyAlignment="1">
      <alignment/>
    </xf>
    <xf numFmtId="14" fontId="0" fillId="0" borderId="14" xfId="0" applyNumberForma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Font="1" applyBorder="1" applyAlignment="1">
      <alignment/>
    </xf>
    <xf numFmtId="2" fontId="0" fillId="0" borderId="42" xfId="0" applyNumberForma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4" fontId="8" fillId="0" borderId="14" xfId="0" applyNumberFormat="1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14" fontId="4" fillId="0" borderId="1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0" fillId="0" borderId="15" xfId="0" applyNumberFormat="1" applyBorder="1" applyAlignment="1">
      <alignment horizontal="centerContinuous"/>
    </xf>
    <xf numFmtId="0" fontId="0" fillId="0" borderId="46" xfId="0" applyBorder="1" applyAlignment="1">
      <alignment/>
    </xf>
    <xf numFmtId="3" fontId="1" fillId="0" borderId="2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" fillId="0" borderId="39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170" fontId="4" fillId="0" borderId="21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42" xfId="0" applyBorder="1" applyAlignment="1">
      <alignment/>
    </xf>
    <xf numFmtId="0" fontId="4" fillId="0" borderId="39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7" fillId="0" borderId="48" xfId="0" applyFont="1" applyBorder="1" applyAlignment="1">
      <alignment/>
    </xf>
    <xf numFmtId="2" fontId="7" fillId="0" borderId="48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0" fontId="4" fillId="0" borderId="3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4" fillId="0" borderId="37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4" fillId="0" borderId="39" xfId="0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4" fontId="7" fillId="0" borderId="53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right"/>
    </xf>
    <xf numFmtId="2" fontId="7" fillId="0" borderId="48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0" fillId="0" borderId="38" xfId="0" applyNumberFormat="1" applyBorder="1" applyAlignment="1">
      <alignment/>
    </xf>
    <xf numFmtId="0" fontId="4" fillId="0" borderId="22" xfId="0" applyFont="1" applyBorder="1" applyAlignment="1">
      <alignment horizontal="centerContinuous"/>
    </xf>
    <xf numFmtId="0" fontId="0" fillId="0" borderId="57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2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70" fontId="4" fillId="0" borderId="58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4" fillId="0" borderId="60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right"/>
    </xf>
    <xf numFmtId="170" fontId="4" fillId="0" borderId="54" xfId="0" applyNumberFormat="1" applyFont="1" applyBorder="1" applyAlignment="1">
      <alignment/>
    </xf>
    <xf numFmtId="1" fontId="4" fillId="0" borderId="58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170" fontId="4" fillId="0" borderId="63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7" fillId="0" borderId="41" xfId="0" applyNumberFormat="1" applyFont="1" applyBorder="1" applyAlignment="1">
      <alignment horizontal="right"/>
    </xf>
    <xf numFmtId="170" fontId="7" fillId="0" borderId="38" xfId="0" applyNumberFormat="1" applyFont="1" applyBorder="1" applyAlignment="1">
      <alignment horizontal="right"/>
    </xf>
    <xf numFmtId="170" fontId="7" fillId="0" borderId="38" xfId="0" applyNumberFormat="1" applyFont="1" applyBorder="1" applyAlignment="1">
      <alignment/>
    </xf>
    <xf numFmtId="170" fontId="7" fillId="0" borderId="64" xfId="0" applyNumberFormat="1" applyFont="1" applyBorder="1" applyAlignment="1">
      <alignment/>
    </xf>
    <xf numFmtId="170" fontId="7" fillId="0" borderId="65" xfId="0" applyNumberFormat="1" applyFont="1" applyBorder="1" applyAlignment="1">
      <alignment/>
    </xf>
    <xf numFmtId="170" fontId="0" fillId="0" borderId="42" xfId="0" applyNumberFormat="1" applyBorder="1" applyAlignment="1">
      <alignment/>
    </xf>
    <xf numFmtId="170" fontId="4" fillId="0" borderId="40" xfId="0" applyNumberFormat="1" applyFont="1" applyBorder="1" applyAlignment="1">
      <alignment/>
    </xf>
    <xf numFmtId="170" fontId="4" fillId="0" borderId="66" xfId="0" applyNumberFormat="1" applyFont="1" applyBorder="1" applyAlignment="1">
      <alignment/>
    </xf>
    <xf numFmtId="170" fontId="7" fillId="0" borderId="48" xfId="0" applyNumberFormat="1" applyFont="1" applyBorder="1" applyAlignment="1">
      <alignment/>
    </xf>
    <xf numFmtId="170" fontId="4" fillId="0" borderId="4" xfId="0" applyNumberFormat="1" applyFont="1" applyBorder="1" applyAlignment="1">
      <alignment/>
    </xf>
    <xf numFmtId="170" fontId="7" fillId="0" borderId="50" xfId="0" applyNumberFormat="1" applyFont="1" applyBorder="1" applyAlignment="1">
      <alignment/>
    </xf>
    <xf numFmtId="170" fontId="7" fillId="0" borderId="49" xfId="0" applyNumberFormat="1" applyFont="1" applyBorder="1" applyAlignment="1">
      <alignment/>
    </xf>
    <xf numFmtId="170" fontId="4" fillId="0" borderId="39" xfId="0" applyNumberFormat="1" applyFont="1" applyBorder="1" applyAlignment="1">
      <alignment/>
    </xf>
    <xf numFmtId="170" fontId="4" fillId="0" borderId="67" xfId="0" applyNumberFormat="1" applyFont="1" applyBorder="1" applyAlignment="1">
      <alignment/>
    </xf>
    <xf numFmtId="170" fontId="7" fillId="0" borderId="41" xfId="0" applyNumberFormat="1" applyFont="1" applyBorder="1" applyAlignment="1">
      <alignment/>
    </xf>
    <xf numFmtId="170" fontId="4" fillId="0" borderId="68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7" fillId="0" borderId="3" xfId="0" applyNumberFormat="1" applyFont="1" applyBorder="1" applyAlignment="1">
      <alignment/>
    </xf>
    <xf numFmtId="170" fontId="7" fillId="0" borderId="53" xfId="0" applyNumberFormat="1" applyFont="1" applyBorder="1" applyAlignment="1">
      <alignment/>
    </xf>
    <xf numFmtId="170" fontId="0" fillId="0" borderId="58" xfId="0" applyNumberFormat="1" applyBorder="1" applyAlignment="1">
      <alignment/>
    </xf>
    <xf numFmtId="170" fontId="0" fillId="0" borderId="48" xfId="0" applyNumberFormat="1" applyBorder="1" applyAlignment="1">
      <alignment/>
    </xf>
    <xf numFmtId="170" fontId="4" fillId="0" borderId="40" xfId="0" applyNumberFormat="1" applyFont="1" applyBorder="1" applyAlignment="1">
      <alignment/>
    </xf>
    <xf numFmtId="170" fontId="4" fillId="0" borderId="4" xfId="0" applyNumberFormat="1" applyFont="1" applyBorder="1" applyAlignment="1">
      <alignment/>
    </xf>
    <xf numFmtId="170" fontId="4" fillId="0" borderId="69" xfId="0" applyNumberFormat="1" applyFont="1" applyBorder="1" applyAlignment="1">
      <alignment/>
    </xf>
    <xf numFmtId="170" fontId="4" fillId="0" borderId="32" xfId="0" applyNumberFormat="1" applyFont="1" applyBorder="1" applyAlignment="1">
      <alignment/>
    </xf>
    <xf numFmtId="170" fontId="4" fillId="0" borderId="70" xfId="0" applyNumberFormat="1" applyFont="1" applyBorder="1" applyAlignment="1">
      <alignment/>
    </xf>
    <xf numFmtId="170" fontId="4" fillId="0" borderId="68" xfId="0" applyNumberFormat="1" applyFont="1" applyBorder="1" applyAlignment="1">
      <alignment/>
    </xf>
    <xf numFmtId="170" fontId="4" fillId="0" borderId="66" xfId="0" applyNumberFormat="1" applyFont="1" applyBorder="1" applyAlignment="1">
      <alignment/>
    </xf>
    <xf numFmtId="170" fontId="4" fillId="0" borderId="27" xfId="0" applyNumberFormat="1" applyFont="1" applyBorder="1" applyAlignment="1">
      <alignment/>
    </xf>
    <xf numFmtId="170" fontId="7" fillId="0" borderId="71" xfId="0" applyNumberFormat="1" applyFont="1" applyBorder="1" applyAlignment="1">
      <alignment/>
    </xf>
    <xf numFmtId="170" fontId="7" fillId="0" borderId="45" xfId="0" applyNumberFormat="1" applyFont="1" applyBorder="1" applyAlignment="1">
      <alignment/>
    </xf>
    <xf numFmtId="170" fontId="4" fillId="0" borderId="72" xfId="0" applyNumberFormat="1" applyFont="1" applyBorder="1" applyAlignment="1">
      <alignment/>
    </xf>
    <xf numFmtId="170" fontId="7" fillId="0" borderId="71" xfId="0" applyNumberFormat="1" applyFont="1" applyBorder="1" applyAlignment="1">
      <alignment horizontal="right"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4" fontId="4" fillId="0" borderId="73" xfId="0" applyNumberFormat="1" applyFont="1" applyBorder="1" applyAlignment="1">
      <alignment horizontal="right"/>
    </xf>
    <xf numFmtId="3" fontId="4" fillId="0" borderId="73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Continuous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70" fontId="4" fillId="0" borderId="74" xfId="0" applyNumberFormat="1" applyFont="1" applyBorder="1" applyAlignment="1">
      <alignment/>
    </xf>
    <xf numFmtId="170" fontId="4" fillId="0" borderId="76" xfId="0" applyNumberFormat="1" applyFont="1" applyBorder="1" applyAlignment="1">
      <alignment/>
    </xf>
    <xf numFmtId="170" fontId="4" fillId="0" borderId="55" xfId="0" applyNumberFormat="1" applyFont="1" applyBorder="1" applyAlignment="1">
      <alignment/>
    </xf>
    <xf numFmtId="170" fontId="7" fillId="0" borderId="31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70" fontId="7" fillId="0" borderId="67" xfId="0" applyNumberFormat="1" applyFont="1" applyBorder="1" applyAlignment="1">
      <alignment/>
    </xf>
    <xf numFmtId="170" fontId="4" fillId="0" borderId="77" xfId="0" applyNumberFormat="1" applyFont="1" applyBorder="1" applyAlignment="1">
      <alignment/>
    </xf>
    <xf numFmtId="0" fontId="4" fillId="0" borderId="78" xfId="0" applyFont="1" applyBorder="1" applyAlignment="1">
      <alignment/>
    </xf>
    <xf numFmtId="170" fontId="7" fillId="0" borderId="48" xfId="0" applyNumberFormat="1" applyFont="1" applyBorder="1" applyAlignment="1">
      <alignment/>
    </xf>
    <xf numFmtId="170" fontId="4" fillId="0" borderId="39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70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170" fontId="7" fillId="0" borderId="48" xfId="0" applyNumberFormat="1" applyFont="1" applyBorder="1" applyAlignment="1">
      <alignment horizontal="right"/>
    </xf>
    <xf numFmtId="2" fontId="4" fillId="0" borderId="48" xfId="0" applyNumberFormat="1" applyFont="1" applyBorder="1" applyAlignment="1">
      <alignment/>
    </xf>
    <xf numFmtId="0" fontId="4" fillId="0" borderId="48" xfId="0" applyFont="1" applyBorder="1" applyAlignment="1">
      <alignment/>
    </xf>
    <xf numFmtId="4" fontId="1" fillId="0" borderId="30" xfId="0" applyNumberFormat="1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0" fontId="0" fillId="0" borderId="79" xfId="0" applyBorder="1" applyAlignment="1">
      <alignment/>
    </xf>
    <xf numFmtId="3" fontId="7" fillId="0" borderId="38" xfId="0" applyNumberFormat="1" applyFont="1" applyBorder="1" applyAlignment="1">
      <alignment horizontal="right"/>
    </xf>
    <xf numFmtId="2" fontId="4" fillId="0" borderId="48" xfId="0" applyNumberFormat="1" applyFont="1" applyBorder="1" applyAlignment="1">
      <alignment horizontal="right"/>
    </xf>
    <xf numFmtId="4" fontId="4" fillId="0" borderId="80" xfId="0" applyNumberFormat="1" applyFont="1" applyBorder="1" applyAlignment="1">
      <alignment/>
    </xf>
    <xf numFmtId="0" fontId="8" fillId="0" borderId="79" xfId="0" applyFont="1" applyBorder="1" applyAlignment="1">
      <alignment/>
    </xf>
    <xf numFmtId="172" fontId="4" fillId="0" borderId="63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6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4" fillId="0" borderId="66" xfId="0" applyNumberFormat="1" applyFont="1" applyBorder="1" applyAlignment="1">
      <alignment horizontal="right"/>
    </xf>
    <xf numFmtId="0" fontId="4" fillId="0" borderId="39" xfId="0" applyFont="1" applyBorder="1" applyAlignment="1">
      <alignment horizontal="centerContinuous"/>
    </xf>
    <xf numFmtId="1" fontId="4" fillId="0" borderId="81" xfId="0" applyNumberFormat="1" applyFont="1" applyBorder="1" applyAlignment="1">
      <alignment horizontal="center"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3" fontId="4" fillId="0" borderId="37" xfId="0" applyNumberFormat="1" applyFont="1" applyBorder="1" applyAlignment="1">
      <alignment horizontal="right"/>
    </xf>
    <xf numFmtId="14" fontId="0" fillId="0" borderId="3" xfId="0" applyNumberFormat="1" applyBorder="1" applyAlignment="1">
      <alignment/>
    </xf>
    <xf numFmtId="2" fontId="7" fillId="0" borderId="42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1" fillId="0" borderId="46" xfId="0" applyFont="1" applyBorder="1" applyAlignment="1">
      <alignment/>
    </xf>
    <xf numFmtId="2" fontId="7" fillId="0" borderId="49" xfId="0" applyNumberFormat="1" applyFont="1" applyBorder="1" applyAlignment="1">
      <alignment/>
    </xf>
    <xf numFmtId="170" fontId="7" fillId="0" borderId="49" xfId="0" applyNumberFormat="1" applyFont="1" applyBorder="1" applyAlignment="1">
      <alignment horizontal="right"/>
    </xf>
    <xf numFmtId="2" fontId="7" fillId="0" borderId="49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1" fillId="0" borderId="28" xfId="0" applyFont="1" applyBorder="1" applyAlignment="1">
      <alignment/>
    </xf>
    <xf numFmtId="2" fontId="7" fillId="0" borderId="86" xfId="0" applyNumberFormat="1" applyFont="1" applyBorder="1" applyAlignment="1">
      <alignment horizontal="center"/>
    </xf>
    <xf numFmtId="171" fontId="7" fillId="0" borderId="3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170" fontId="7" fillId="0" borderId="69" xfId="0" applyNumberFormat="1" applyFont="1" applyBorder="1" applyAlignment="1">
      <alignment/>
    </xf>
    <xf numFmtId="170" fontId="7" fillId="0" borderId="32" xfId="0" applyNumberFormat="1" applyFont="1" applyBorder="1" applyAlignment="1">
      <alignment/>
    </xf>
    <xf numFmtId="170" fontId="7" fillId="0" borderId="70" xfId="0" applyNumberFormat="1" applyFont="1" applyBorder="1" applyAlignment="1">
      <alignment/>
    </xf>
    <xf numFmtId="4" fontId="7" fillId="0" borderId="70" xfId="0" applyNumberFormat="1" applyFont="1" applyBorder="1" applyAlignment="1">
      <alignment/>
    </xf>
    <xf numFmtId="176" fontId="4" fillId="0" borderId="22" xfId="0" applyNumberFormat="1" applyFont="1" applyBorder="1" applyAlignment="1">
      <alignment horizontal="center"/>
    </xf>
    <xf numFmtId="170" fontId="4" fillId="0" borderId="87" xfId="0" applyNumberFormat="1" applyFont="1" applyBorder="1" applyAlignment="1">
      <alignment/>
    </xf>
    <xf numFmtId="170" fontId="4" fillId="0" borderId="88" xfId="0" applyNumberFormat="1" applyFont="1" applyBorder="1" applyAlignment="1">
      <alignment/>
    </xf>
    <xf numFmtId="170" fontId="7" fillId="0" borderId="89" xfId="0" applyNumberFormat="1" applyFont="1" applyBorder="1" applyAlignment="1">
      <alignment/>
    </xf>
    <xf numFmtId="170" fontId="4" fillId="0" borderId="90" xfId="0" applyNumberFormat="1" applyFont="1" applyBorder="1" applyAlignment="1">
      <alignment/>
    </xf>
    <xf numFmtId="170" fontId="4" fillId="0" borderId="81" xfId="0" applyNumberFormat="1" applyFont="1" applyBorder="1" applyAlignment="1">
      <alignment/>
    </xf>
    <xf numFmtId="170" fontId="4" fillId="0" borderId="91" xfId="0" applyNumberFormat="1" applyFont="1" applyBorder="1" applyAlignment="1">
      <alignment/>
    </xf>
    <xf numFmtId="0" fontId="1" fillId="0" borderId="24" xfId="0" applyFont="1" applyBorder="1" applyAlignment="1">
      <alignment/>
    </xf>
    <xf numFmtId="170" fontId="7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0" fontId="1" fillId="0" borderId="9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1" fillId="0" borderId="92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3" fontId="7" fillId="0" borderId="93" xfId="0" applyNumberFormat="1" applyFont="1" applyBorder="1" applyAlignment="1">
      <alignment horizontal="center"/>
    </xf>
    <xf numFmtId="2" fontId="4" fillId="0" borderId="94" xfId="0" applyNumberFormat="1" applyFont="1" applyBorder="1" applyAlignment="1">
      <alignment/>
    </xf>
    <xf numFmtId="3" fontId="7" fillId="0" borderId="38" xfId="0" applyNumberFormat="1" applyFont="1" applyBorder="1" applyAlignment="1">
      <alignment horizontal="right"/>
    </xf>
    <xf numFmtId="3" fontId="0" fillId="0" borderId="42" xfId="0" applyNumberFormat="1" applyBorder="1" applyAlignment="1">
      <alignment/>
    </xf>
    <xf numFmtId="3" fontId="0" fillId="0" borderId="95" xfId="0" applyNumberFormat="1" applyBorder="1" applyAlignment="1">
      <alignment horizontal="right"/>
    </xf>
    <xf numFmtId="3" fontId="4" fillId="0" borderId="39" xfId="0" applyNumberFormat="1" applyFont="1" applyBorder="1" applyAlignment="1">
      <alignment/>
    </xf>
    <xf numFmtId="3" fontId="4" fillId="0" borderId="96" xfId="0" applyNumberFormat="1" applyFont="1" applyBorder="1" applyAlignment="1">
      <alignment horizontal="right"/>
    </xf>
    <xf numFmtId="2" fontId="4" fillId="0" borderId="73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/>
    </xf>
    <xf numFmtId="170" fontId="4" fillId="0" borderId="97" xfId="0" applyNumberFormat="1" applyFont="1" applyBorder="1" applyAlignment="1">
      <alignment/>
    </xf>
    <xf numFmtId="170" fontId="4" fillId="0" borderId="73" xfId="0" applyNumberFormat="1" applyFont="1" applyBorder="1" applyAlignment="1">
      <alignment/>
    </xf>
    <xf numFmtId="170" fontId="7" fillId="0" borderId="42" xfId="0" applyNumberFormat="1" applyFont="1" applyBorder="1" applyAlignment="1">
      <alignment/>
    </xf>
    <xf numFmtId="170" fontId="7" fillId="0" borderId="43" xfId="0" applyNumberFormat="1" applyFont="1" applyBorder="1" applyAlignment="1">
      <alignment/>
    </xf>
    <xf numFmtId="4" fontId="7" fillId="0" borderId="42" xfId="0" applyNumberFormat="1" applyFont="1" applyBorder="1" applyAlignment="1">
      <alignment horizontal="right"/>
    </xf>
    <xf numFmtId="171" fontId="7" fillId="0" borderId="27" xfId="0" applyNumberFormat="1" applyFont="1" applyBorder="1" applyAlignment="1">
      <alignment/>
    </xf>
    <xf numFmtId="171" fontId="7" fillId="0" borderId="48" xfId="0" applyNumberFormat="1" applyFont="1" applyBorder="1" applyAlignment="1">
      <alignment/>
    </xf>
    <xf numFmtId="0" fontId="0" fillId="0" borderId="48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42" xfId="0" applyFont="1" applyBorder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Border="1" applyAlignment="1">
      <alignment horizontal="centerContinuous"/>
    </xf>
    <xf numFmtId="2" fontId="0" fillId="0" borderId="48" xfId="0" applyNumberFormat="1" applyBorder="1" applyAlignment="1">
      <alignment horizontal="right"/>
    </xf>
    <xf numFmtId="0" fontId="1" fillId="0" borderId="65" xfId="0" applyFont="1" applyBorder="1" applyAlignment="1">
      <alignment/>
    </xf>
    <xf numFmtId="0" fontId="6" fillId="0" borderId="0" xfId="0" applyFont="1" applyAlignment="1">
      <alignment horizontal="centerContinuous"/>
    </xf>
    <xf numFmtId="1" fontId="4" fillId="0" borderId="63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2" fontId="4" fillId="0" borderId="54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0" fontId="4" fillId="0" borderId="98" xfId="0" applyFont="1" applyBorder="1" applyAlignment="1">
      <alignment horizontal="centerContinuous"/>
    </xf>
    <xf numFmtId="0" fontId="0" fillId="0" borderId="82" xfId="0" applyBorder="1" applyAlignment="1">
      <alignment/>
    </xf>
    <xf numFmtId="4" fontId="7" fillId="0" borderId="38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3" fontId="4" fillId="0" borderId="54" xfId="0" applyNumberFormat="1" applyFont="1" applyBorder="1" applyAlignment="1">
      <alignment horizontal="center"/>
    </xf>
    <xf numFmtId="3" fontId="4" fillId="0" borderId="99" xfId="0" applyNumberFormat="1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0" fontId="7" fillId="0" borderId="100" xfId="0" applyNumberFormat="1" applyFont="1" applyBorder="1" applyAlignment="1">
      <alignment/>
    </xf>
    <xf numFmtId="3" fontId="7" fillId="0" borderId="31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/>
    </xf>
    <xf numFmtId="4" fontId="4" fillId="0" borderId="38" xfId="0" applyNumberFormat="1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3" fontId="7" fillId="0" borderId="101" xfId="0" applyNumberFormat="1" applyFont="1" applyBorder="1" applyAlignment="1">
      <alignment/>
    </xf>
    <xf numFmtId="0" fontId="0" fillId="0" borderId="102" xfId="0" applyBorder="1" applyAlignment="1">
      <alignment/>
    </xf>
    <xf numFmtId="170" fontId="4" fillId="0" borderId="103" xfId="0" applyNumberFormat="1" applyFont="1" applyBorder="1" applyAlignment="1">
      <alignment/>
    </xf>
    <xf numFmtId="170" fontId="4" fillId="0" borderId="104" xfId="0" applyNumberFormat="1" applyFont="1" applyBorder="1" applyAlignment="1">
      <alignment/>
    </xf>
    <xf numFmtId="170" fontId="4" fillId="0" borderId="94" xfId="0" applyNumberFormat="1" applyFont="1" applyBorder="1" applyAlignment="1">
      <alignment/>
    </xf>
    <xf numFmtId="3" fontId="4" fillId="0" borderId="94" xfId="0" applyNumberFormat="1" applyFont="1" applyBorder="1" applyAlignment="1">
      <alignment/>
    </xf>
    <xf numFmtId="0" fontId="4" fillId="0" borderId="105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showGridLines="0" workbookViewId="0" topLeftCell="A5">
      <selection activeCell="I15" sqref="I15"/>
    </sheetView>
  </sheetViews>
  <sheetFormatPr defaultColWidth="9.00390625" defaultRowHeight="12.75"/>
  <cols>
    <col min="1" max="1" width="0.6171875" style="0" customWidth="1"/>
    <col min="2" max="2" width="29.87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1" ht="15.75">
      <c r="B1" s="3" t="s">
        <v>0</v>
      </c>
    </row>
    <row r="2" ht="15.75">
      <c r="B2" s="3"/>
    </row>
    <row r="3" spans="2:8" ht="16.5" thickBot="1">
      <c r="B3" s="3"/>
      <c r="H3" t="s">
        <v>1</v>
      </c>
    </row>
    <row r="4" spans="2:12" ht="16.5" thickBot="1" thickTop="1">
      <c r="B4" s="24" t="s">
        <v>2</v>
      </c>
      <c r="C4" s="5"/>
      <c r="D4" s="25" t="s">
        <v>3</v>
      </c>
      <c r="E4" s="25"/>
      <c r="F4" s="26"/>
      <c r="G4" s="27"/>
      <c r="H4" s="27"/>
      <c r="I4" s="30" t="s">
        <v>4</v>
      </c>
      <c r="J4" s="31"/>
      <c r="K4" s="31"/>
      <c r="L4" s="37"/>
    </row>
    <row r="5" spans="1:12" ht="12.75">
      <c r="A5" s="1"/>
      <c r="B5" s="38" t="s">
        <v>5</v>
      </c>
      <c r="C5" s="78" t="s">
        <v>6</v>
      </c>
      <c r="D5" s="142" t="s">
        <v>7</v>
      </c>
      <c r="E5" s="20" t="s">
        <v>8</v>
      </c>
      <c r="F5" s="19" t="s">
        <v>9</v>
      </c>
      <c r="G5" s="75" t="s">
        <v>10</v>
      </c>
      <c r="H5" s="74" t="s">
        <v>11</v>
      </c>
      <c r="I5" s="19" t="s">
        <v>12</v>
      </c>
      <c r="J5" s="72" t="s">
        <v>8</v>
      </c>
      <c r="K5" s="19" t="s">
        <v>9</v>
      </c>
      <c r="L5" s="39" t="s">
        <v>13</v>
      </c>
    </row>
    <row r="6" spans="1:14" ht="15">
      <c r="A6" s="1"/>
      <c r="B6" s="40" t="s">
        <v>14</v>
      </c>
      <c r="C6" s="56"/>
      <c r="D6" s="21"/>
      <c r="E6" s="73">
        <v>38077</v>
      </c>
      <c r="F6" s="52" t="s">
        <v>15</v>
      </c>
      <c r="G6" s="22" t="s">
        <v>16</v>
      </c>
      <c r="H6" s="76" t="s">
        <v>17</v>
      </c>
      <c r="I6" s="21" t="s">
        <v>18</v>
      </c>
      <c r="J6" s="65">
        <v>38077</v>
      </c>
      <c r="K6" s="21"/>
      <c r="L6" s="28" t="s">
        <v>19</v>
      </c>
      <c r="M6" s="41"/>
      <c r="N6" s="1"/>
    </row>
    <row r="7" spans="1:12" ht="13.5" thickBot="1">
      <c r="A7" s="16"/>
      <c r="B7" s="42"/>
      <c r="C7" s="57"/>
      <c r="D7" s="23"/>
      <c r="E7" s="23"/>
      <c r="F7" s="43">
        <v>2004</v>
      </c>
      <c r="G7" s="77">
        <v>37711</v>
      </c>
      <c r="H7" s="44"/>
      <c r="I7" s="23"/>
      <c r="J7" s="23"/>
      <c r="K7" s="23"/>
      <c r="L7" s="29" t="s">
        <v>20</v>
      </c>
    </row>
    <row r="8" spans="2:12" ht="13.5" thickTop="1">
      <c r="B8" s="15" t="s">
        <v>21</v>
      </c>
      <c r="C8" s="180">
        <v>677169</v>
      </c>
      <c r="D8" s="103">
        <v>679169</v>
      </c>
      <c r="E8" s="146"/>
      <c r="F8" s="53"/>
      <c r="G8" s="85"/>
      <c r="H8" s="54"/>
      <c r="I8" s="34"/>
      <c r="J8" s="34"/>
      <c r="K8" s="54"/>
      <c r="L8" s="55"/>
    </row>
    <row r="9" spans="2:12" ht="12.75">
      <c r="B9" s="15" t="s">
        <v>22</v>
      </c>
      <c r="C9" s="180">
        <v>13471</v>
      </c>
      <c r="D9" s="103">
        <v>13471</v>
      </c>
      <c r="E9" s="146"/>
      <c r="F9" s="53"/>
      <c r="G9" s="85"/>
      <c r="H9" s="54"/>
      <c r="I9" s="34"/>
      <c r="J9" s="34"/>
      <c r="K9" s="54"/>
      <c r="L9" s="55"/>
    </row>
    <row r="10" spans="2:12" ht="12.75">
      <c r="B10" s="84" t="s">
        <v>23</v>
      </c>
      <c r="C10" s="180">
        <v>104625</v>
      </c>
      <c r="D10" s="103">
        <v>109630</v>
      </c>
      <c r="E10" s="146"/>
      <c r="F10" s="53"/>
      <c r="G10" s="85"/>
      <c r="H10" s="54"/>
      <c r="I10" s="34"/>
      <c r="J10" s="34"/>
      <c r="K10" s="54"/>
      <c r="L10" s="55"/>
    </row>
    <row r="11" spans="2:12" ht="13.5" thickBot="1">
      <c r="B11" s="84" t="s">
        <v>24</v>
      </c>
      <c r="C11" s="275">
        <v>10000</v>
      </c>
      <c r="D11" s="276">
        <v>10000</v>
      </c>
      <c r="E11" s="85"/>
      <c r="F11" s="53"/>
      <c r="G11" s="85"/>
      <c r="H11" s="54"/>
      <c r="I11" s="34"/>
      <c r="J11" s="34"/>
      <c r="K11" s="54"/>
      <c r="L11" s="55"/>
    </row>
    <row r="12" spans="2:12" ht="13.5" thickBot="1">
      <c r="B12" s="256" t="s">
        <v>25</v>
      </c>
      <c r="C12" s="181">
        <f>C10+C9+C8</f>
        <v>795265</v>
      </c>
      <c r="D12" s="149">
        <f>D10+D9+D8</f>
        <v>802270</v>
      </c>
      <c r="E12" s="150"/>
      <c r="F12" s="321"/>
      <c r="G12" s="150"/>
      <c r="H12" s="132"/>
      <c r="I12" s="131"/>
      <c r="J12" s="131"/>
      <c r="K12" s="132"/>
      <c r="L12" s="322"/>
    </row>
    <row r="13" spans="2:12" ht="15.75" thickBot="1">
      <c r="B13" s="38"/>
      <c r="C13" s="259"/>
      <c r="D13" s="260" t="s">
        <v>26</v>
      </c>
      <c r="E13" s="260"/>
      <c r="F13" s="261"/>
      <c r="G13" s="266"/>
      <c r="H13" s="262"/>
      <c r="I13" s="263" t="s">
        <v>4</v>
      </c>
      <c r="J13" s="264"/>
      <c r="K13" s="264"/>
      <c r="L13" s="265"/>
    </row>
    <row r="14" spans="2:12" ht="12.75">
      <c r="B14" s="45" t="s">
        <v>5</v>
      </c>
      <c r="C14" s="78" t="s">
        <v>6</v>
      </c>
      <c r="D14" s="142" t="s">
        <v>7</v>
      </c>
      <c r="E14" s="20" t="s">
        <v>8</v>
      </c>
      <c r="F14" s="19" t="s">
        <v>9</v>
      </c>
      <c r="G14" s="75" t="s">
        <v>10</v>
      </c>
      <c r="H14" s="74" t="s">
        <v>11</v>
      </c>
      <c r="I14" s="19" t="s">
        <v>12</v>
      </c>
      <c r="J14" s="72" t="s">
        <v>8</v>
      </c>
      <c r="K14" s="19" t="s">
        <v>9</v>
      </c>
      <c r="L14" s="39" t="s">
        <v>13</v>
      </c>
    </row>
    <row r="15" spans="2:12" ht="12.75">
      <c r="B15" s="40" t="s">
        <v>27</v>
      </c>
      <c r="C15" s="56"/>
      <c r="D15" s="21"/>
      <c r="E15" s="73">
        <v>38077</v>
      </c>
      <c r="F15" s="52" t="s">
        <v>15</v>
      </c>
      <c r="G15" s="22" t="s">
        <v>16</v>
      </c>
      <c r="H15" s="76" t="s">
        <v>17</v>
      </c>
      <c r="I15" s="21" t="s">
        <v>18</v>
      </c>
      <c r="J15" s="65">
        <v>38077</v>
      </c>
      <c r="K15" s="21"/>
      <c r="L15" s="28" t="s">
        <v>19</v>
      </c>
    </row>
    <row r="16" spans="2:12" ht="13.5" thickBot="1">
      <c r="B16" s="236"/>
      <c r="C16" s="57"/>
      <c r="D16" s="23"/>
      <c r="E16" s="23"/>
      <c r="F16" s="43">
        <v>2004</v>
      </c>
      <c r="G16" s="77">
        <v>37711</v>
      </c>
      <c r="H16" s="44"/>
      <c r="I16" s="23"/>
      <c r="J16" s="23"/>
      <c r="K16" s="23"/>
      <c r="L16" s="29" t="s">
        <v>20</v>
      </c>
    </row>
    <row r="17" spans="2:12" ht="12.75">
      <c r="B17" s="18" t="s">
        <v>28</v>
      </c>
      <c r="C17" s="177">
        <v>94112</v>
      </c>
      <c r="D17" s="147">
        <v>94112</v>
      </c>
      <c r="E17" s="147">
        <v>23528</v>
      </c>
      <c r="F17" s="208">
        <v>25</v>
      </c>
      <c r="G17" s="147"/>
      <c r="H17" s="141"/>
      <c r="I17" s="129"/>
      <c r="J17" s="129"/>
      <c r="K17" s="218"/>
      <c r="L17" s="219"/>
    </row>
    <row r="18" spans="2:12" ht="13.5" thickBot="1">
      <c r="B18" s="216" t="s">
        <v>29</v>
      </c>
      <c r="C18" s="180">
        <v>29898</v>
      </c>
      <c r="D18" s="85">
        <v>29898</v>
      </c>
      <c r="E18" s="85">
        <v>7474</v>
      </c>
      <c r="F18" s="299">
        <v>25</v>
      </c>
      <c r="G18" s="146"/>
      <c r="H18" s="267"/>
      <c r="I18" s="125"/>
      <c r="J18" s="125"/>
      <c r="K18" s="220"/>
      <c r="L18" s="221"/>
    </row>
    <row r="19" spans="2:12" ht="13.5" thickBot="1">
      <c r="B19" s="12" t="s">
        <v>30</v>
      </c>
      <c r="C19" s="178">
        <f>SUM(C17:C18)</f>
        <v>124010</v>
      </c>
      <c r="D19" s="150">
        <f>SUM(D17:D18)</f>
        <v>124010</v>
      </c>
      <c r="E19" s="150">
        <f>SUM(E17:E18)</f>
        <v>31002</v>
      </c>
      <c r="F19" s="320"/>
      <c r="G19" s="150"/>
      <c r="H19" s="319"/>
      <c r="I19" s="213"/>
      <c r="J19" s="213"/>
      <c r="K19" s="60"/>
      <c r="L19" s="222"/>
    </row>
    <row r="20" spans="2:12" ht="15.75" thickBot="1">
      <c r="B20" s="45"/>
      <c r="C20" s="259"/>
      <c r="D20" s="260" t="s">
        <v>31</v>
      </c>
      <c r="E20" s="260"/>
      <c r="F20" s="261"/>
      <c r="G20" s="307"/>
      <c r="H20" s="262"/>
      <c r="I20" s="263" t="s">
        <v>4</v>
      </c>
      <c r="J20" s="264"/>
      <c r="K20" s="264"/>
      <c r="L20" s="265"/>
    </row>
    <row r="21" spans="2:12" ht="12.75">
      <c r="B21" s="45" t="s">
        <v>5</v>
      </c>
      <c r="C21" s="78" t="s">
        <v>6</v>
      </c>
      <c r="D21" s="142" t="s">
        <v>7</v>
      </c>
      <c r="E21" s="20" t="s">
        <v>8</v>
      </c>
      <c r="F21" s="19" t="s">
        <v>9</v>
      </c>
      <c r="G21" s="75" t="s">
        <v>10</v>
      </c>
      <c r="H21" s="74" t="s">
        <v>11</v>
      </c>
      <c r="I21" s="19" t="s">
        <v>12</v>
      </c>
      <c r="J21" s="72" t="s">
        <v>8</v>
      </c>
      <c r="K21" s="19" t="s">
        <v>9</v>
      </c>
      <c r="L21" s="39" t="s">
        <v>13</v>
      </c>
    </row>
    <row r="22" spans="2:12" ht="12.75">
      <c r="B22" s="40" t="s">
        <v>32</v>
      </c>
      <c r="C22" s="56"/>
      <c r="D22" s="21"/>
      <c r="E22" s="73">
        <v>38077</v>
      </c>
      <c r="F22" s="52" t="s">
        <v>15</v>
      </c>
      <c r="G22" s="22" t="s">
        <v>16</v>
      </c>
      <c r="H22" s="76" t="s">
        <v>17</v>
      </c>
      <c r="I22" s="21" t="s">
        <v>18</v>
      </c>
      <c r="J22" s="65">
        <v>38077</v>
      </c>
      <c r="K22" s="21"/>
      <c r="L22" s="28" t="s">
        <v>19</v>
      </c>
    </row>
    <row r="23" spans="2:12" ht="13.5" thickBot="1">
      <c r="B23" s="236"/>
      <c r="C23" s="57"/>
      <c r="D23" s="23"/>
      <c r="E23" s="23"/>
      <c r="F23" s="43">
        <v>2004</v>
      </c>
      <c r="G23" s="77">
        <v>37711</v>
      </c>
      <c r="H23" s="44"/>
      <c r="I23" s="23"/>
      <c r="J23" s="23"/>
      <c r="K23" s="23"/>
      <c r="L23" s="29" t="s">
        <v>20</v>
      </c>
    </row>
    <row r="24" spans="2:12" ht="14.25" thickBot="1" thickTop="1">
      <c r="B24" s="308" t="s">
        <v>33</v>
      </c>
      <c r="C24" s="177">
        <v>0</v>
      </c>
      <c r="D24" s="147">
        <v>45000</v>
      </c>
      <c r="E24" s="147">
        <v>45000</v>
      </c>
      <c r="F24" s="299">
        <v>100</v>
      </c>
      <c r="G24" s="147">
        <v>45000</v>
      </c>
      <c r="H24" s="54">
        <v>1</v>
      </c>
      <c r="I24" s="309" t="s">
        <v>34</v>
      </c>
      <c r="J24" s="310" t="s">
        <v>34</v>
      </c>
      <c r="K24" s="311" t="s">
        <v>34</v>
      </c>
      <c r="L24" s="312" t="s">
        <v>34</v>
      </c>
    </row>
    <row r="25" spans="2:12" ht="13.5" thickBot="1">
      <c r="B25" s="256" t="s">
        <v>35</v>
      </c>
      <c r="C25" s="179">
        <v>0</v>
      </c>
      <c r="D25" s="313">
        <v>45000</v>
      </c>
      <c r="E25" s="150">
        <v>45000</v>
      </c>
      <c r="F25" s="306">
        <v>100</v>
      </c>
      <c r="G25" s="150">
        <v>45000</v>
      </c>
      <c r="H25" s="132">
        <v>1</v>
      </c>
      <c r="I25" s="314" t="s">
        <v>34</v>
      </c>
      <c r="J25" s="315" t="s">
        <v>34</v>
      </c>
      <c r="K25" s="316" t="s">
        <v>34</v>
      </c>
      <c r="L25" s="317" t="s">
        <v>34</v>
      </c>
    </row>
    <row r="26" spans="2:12" ht="12.75">
      <c r="B26" s="68" t="s">
        <v>36</v>
      </c>
      <c r="C26" s="179"/>
      <c r="D26" s="152"/>
      <c r="E26" s="153"/>
      <c r="F26" s="234"/>
      <c r="G26" s="153"/>
      <c r="H26" s="69"/>
      <c r="I26" s="199"/>
      <c r="J26" s="199"/>
      <c r="K26" s="118"/>
      <c r="L26" s="200"/>
    </row>
    <row r="27" spans="2:12" ht="15" customHeight="1">
      <c r="B27" s="235" t="s">
        <v>37</v>
      </c>
      <c r="C27" s="163">
        <f>C19+C12</f>
        <v>919275</v>
      </c>
      <c r="D27" s="155">
        <f>D25+D19+D12</f>
        <v>971280</v>
      </c>
      <c r="E27" s="96"/>
      <c r="F27" s="89"/>
      <c r="G27" s="96"/>
      <c r="H27" s="90"/>
      <c r="I27" s="201"/>
      <c r="J27" s="201"/>
      <c r="K27" s="202"/>
      <c r="L27" s="203"/>
    </row>
    <row r="28" spans="2:12" ht="12.75">
      <c r="B28" s="40"/>
      <c r="C28" s="86"/>
      <c r="D28" s="156"/>
      <c r="E28" s="156"/>
      <c r="F28" s="206"/>
      <c r="G28" s="197"/>
      <c r="H28" s="92"/>
      <c r="J28" s="1"/>
      <c r="K28" s="1"/>
      <c r="L28" s="16"/>
    </row>
    <row r="29" spans="2:12" ht="12.75">
      <c r="B29" s="235" t="s">
        <v>38</v>
      </c>
      <c r="C29" s="157"/>
      <c r="D29" s="96"/>
      <c r="E29" s="96"/>
      <c r="F29" s="89"/>
      <c r="G29" s="198"/>
      <c r="H29" s="116"/>
      <c r="I29" s="1"/>
      <c r="J29" s="1"/>
      <c r="K29" s="1"/>
      <c r="L29" s="16"/>
    </row>
    <row r="30" spans="2:12" ht="31.5" customHeight="1" thickBot="1">
      <c r="B30" s="236" t="s">
        <v>39</v>
      </c>
      <c r="C30" s="158"/>
      <c r="D30" s="159"/>
      <c r="E30" s="159"/>
      <c r="F30" s="237"/>
      <c r="G30" s="238"/>
      <c r="H30" s="239"/>
      <c r="I30" s="230"/>
      <c r="J30" s="230"/>
      <c r="K30" s="230"/>
      <c r="L30" s="231"/>
    </row>
    <row r="31" spans="2:12" ht="12.75">
      <c r="B31" s="33"/>
      <c r="C31" s="86"/>
      <c r="D31" s="86"/>
      <c r="E31" s="32"/>
      <c r="F31" s="87"/>
      <c r="G31" s="66"/>
      <c r="H31" s="87"/>
      <c r="I31" s="1"/>
      <c r="J31" s="1"/>
      <c r="K31" s="1"/>
      <c r="L31" s="1"/>
    </row>
    <row r="32" spans="2:12" ht="12.75">
      <c r="B32" s="33"/>
      <c r="C32" s="86"/>
      <c r="D32" s="86"/>
      <c r="E32" s="32"/>
      <c r="F32" s="87"/>
      <c r="G32" s="66"/>
      <c r="H32" s="87"/>
      <c r="I32" s="1"/>
      <c r="J32" s="1"/>
      <c r="K32" s="1"/>
      <c r="L32" s="1"/>
    </row>
    <row r="33" spans="1:12" ht="13.5" thickBot="1">
      <c r="A33" s="1"/>
      <c r="B33" s="33"/>
      <c r="C33" s="86"/>
      <c r="D33" s="86"/>
      <c r="E33" s="32"/>
      <c r="F33" s="87"/>
      <c r="G33" s="66"/>
      <c r="H33" s="87"/>
      <c r="I33" s="1"/>
      <c r="J33" s="1"/>
      <c r="K33" s="1"/>
      <c r="L33" s="1"/>
    </row>
    <row r="34" spans="2:12" ht="14.25" thickBot="1" thickTop="1">
      <c r="B34" s="2" t="s">
        <v>40</v>
      </c>
      <c r="C34" s="5"/>
      <c r="D34" s="81" t="s">
        <v>41</v>
      </c>
      <c r="E34" s="5"/>
      <c r="F34" s="4"/>
      <c r="G34" s="47"/>
      <c r="H34" s="47"/>
      <c r="I34" s="48" t="s">
        <v>42</v>
      </c>
      <c r="J34" s="11" t="s">
        <v>43</v>
      </c>
      <c r="K34" s="11"/>
      <c r="L34" s="13"/>
    </row>
    <row r="35" spans="2:12" ht="12.75">
      <c r="B35" s="45" t="s">
        <v>5</v>
      </c>
      <c r="C35" s="78" t="s">
        <v>6</v>
      </c>
      <c r="D35" s="142" t="s">
        <v>7</v>
      </c>
      <c r="E35" s="20" t="s">
        <v>8</v>
      </c>
      <c r="F35" s="19" t="s">
        <v>9</v>
      </c>
      <c r="G35" s="76" t="s">
        <v>44</v>
      </c>
      <c r="H35" s="21" t="s">
        <v>45</v>
      </c>
      <c r="I35" s="97"/>
      <c r="J35" s="98"/>
      <c r="K35" s="98"/>
      <c r="L35" s="99"/>
    </row>
    <row r="36" spans="2:12" ht="12.75">
      <c r="B36" s="40" t="s">
        <v>46</v>
      </c>
      <c r="C36" s="56"/>
      <c r="D36" s="21"/>
      <c r="E36" s="73">
        <v>38077</v>
      </c>
      <c r="F36" s="52" t="s">
        <v>15</v>
      </c>
      <c r="G36" s="76" t="s">
        <v>47</v>
      </c>
      <c r="H36" s="22" t="s">
        <v>16</v>
      </c>
      <c r="I36" s="21"/>
      <c r="J36" s="6"/>
      <c r="K36" s="1"/>
      <c r="L36" s="16"/>
    </row>
    <row r="37" spans="2:12" ht="13.5" thickBot="1">
      <c r="B37" s="42"/>
      <c r="C37" s="57"/>
      <c r="D37" s="23"/>
      <c r="E37" s="23"/>
      <c r="F37" s="43">
        <v>2004</v>
      </c>
      <c r="G37" s="79" t="s">
        <v>48</v>
      </c>
      <c r="H37" s="77">
        <v>38077</v>
      </c>
      <c r="I37" s="23"/>
      <c r="J37" s="233"/>
      <c r="K37" s="7"/>
      <c r="L37" s="17"/>
    </row>
    <row r="38" spans="2:12" ht="13.5" thickTop="1">
      <c r="B38" s="45" t="s">
        <v>49</v>
      </c>
      <c r="C38" s="254">
        <v>8000</v>
      </c>
      <c r="D38" s="253">
        <v>8000</v>
      </c>
      <c r="E38" s="250"/>
      <c r="F38" s="223"/>
      <c r="G38" s="224"/>
      <c r="H38" s="225"/>
      <c r="I38" s="304">
        <v>6545</v>
      </c>
      <c r="J38" s="305" t="s">
        <v>50</v>
      </c>
      <c r="K38" s="305"/>
      <c r="L38" s="61"/>
    </row>
    <row r="39" spans="2:12" ht="12.75">
      <c r="B39" s="45"/>
      <c r="C39" s="170">
        <v>33437</v>
      </c>
      <c r="D39" s="250">
        <v>33437</v>
      </c>
      <c r="E39" s="250"/>
      <c r="F39" s="223"/>
      <c r="G39" s="224"/>
      <c r="H39" s="225"/>
      <c r="I39" s="226">
        <v>5752</v>
      </c>
      <c r="J39" s="8" t="s">
        <v>51</v>
      </c>
      <c r="K39" s="8"/>
      <c r="L39" s="61"/>
    </row>
    <row r="40" spans="2:12" ht="12.75">
      <c r="B40" s="123" t="s">
        <v>23</v>
      </c>
      <c r="C40" s="255">
        <v>50000</v>
      </c>
      <c r="D40" s="251">
        <v>50000</v>
      </c>
      <c r="E40" s="189"/>
      <c r="F40" s="184"/>
      <c r="G40" s="185"/>
      <c r="H40" s="185"/>
      <c r="I40" s="186">
        <v>7000</v>
      </c>
      <c r="J40" s="187" t="s">
        <v>52</v>
      </c>
      <c r="K40" s="187"/>
      <c r="L40" s="188"/>
    </row>
    <row r="41" spans="2:12" ht="12.75">
      <c r="B41" s="45"/>
      <c r="C41" s="145">
        <v>30000</v>
      </c>
      <c r="D41" s="190">
        <v>30000</v>
      </c>
      <c r="E41" s="191"/>
      <c r="F41" s="59"/>
      <c r="G41" s="130"/>
      <c r="H41" s="130"/>
      <c r="I41" s="122">
        <v>7154</v>
      </c>
      <c r="J41" s="119" t="s">
        <v>53</v>
      </c>
      <c r="K41" s="119"/>
      <c r="L41" s="120"/>
    </row>
    <row r="42" spans="2:12" ht="12.75">
      <c r="B42" s="45"/>
      <c r="C42" s="145">
        <v>5000</v>
      </c>
      <c r="D42" s="190">
        <v>5000</v>
      </c>
      <c r="E42" s="191"/>
      <c r="F42" s="59"/>
      <c r="G42" s="130"/>
      <c r="H42" s="130"/>
      <c r="I42" s="122">
        <v>4730</v>
      </c>
      <c r="J42" s="119" t="s">
        <v>54</v>
      </c>
      <c r="K42" s="119"/>
      <c r="L42" s="120"/>
    </row>
    <row r="43" spans="2:12" ht="12.75">
      <c r="B43" s="45"/>
      <c r="C43" s="145">
        <v>10000</v>
      </c>
      <c r="D43" s="190">
        <v>10000</v>
      </c>
      <c r="E43" s="191"/>
      <c r="F43" s="59"/>
      <c r="G43" s="130"/>
      <c r="H43" s="130"/>
      <c r="I43" s="122">
        <v>7679</v>
      </c>
      <c r="J43" s="119" t="s">
        <v>55</v>
      </c>
      <c r="K43" s="119"/>
      <c r="L43" s="120"/>
    </row>
    <row r="44" spans="2:12" ht="12.75">
      <c r="B44" s="123" t="s">
        <v>56</v>
      </c>
      <c r="C44" s="145">
        <v>12520</v>
      </c>
      <c r="D44" s="190">
        <v>12520</v>
      </c>
      <c r="E44" s="191"/>
      <c r="F44" s="59"/>
      <c r="G44" s="130"/>
      <c r="H44" s="130"/>
      <c r="I44" s="35">
        <v>6089</v>
      </c>
      <c r="J44" s="182" t="s">
        <v>57</v>
      </c>
      <c r="K44" s="182"/>
      <c r="L44" s="183"/>
    </row>
    <row r="45" spans="2:12" ht="12.75">
      <c r="B45" s="45"/>
      <c r="C45" s="145">
        <v>2990</v>
      </c>
      <c r="D45" s="190">
        <v>2990</v>
      </c>
      <c r="E45" s="191"/>
      <c r="F45" s="59"/>
      <c r="G45" s="130"/>
      <c r="H45" s="130"/>
      <c r="I45" s="249">
        <v>207</v>
      </c>
      <c r="J45" s="182" t="s">
        <v>58</v>
      </c>
      <c r="K45" s="182"/>
      <c r="L45" s="183"/>
    </row>
    <row r="46" spans="2:12" ht="13.5" thickBot="1">
      <c r="B46" s="45"/>
      <c r="C46" s="128"/>
      <c r="D46" s="161"/>
      <c r="E46" s="292"/>
      <c r="F46" s="293"/>
      <c r="G46" s="134"/>
      <c r="H46" s="134"/>
      <c r="I46" s="294"/>
      <c r="J46" s="67"/>
      <c r="K46" s="67"/>
      <c r="L46" s="124"/>
    </row>
    <row r="47" spans="2:12" ht="13.5" thickBot="1">
      <c r="B47" s="12" t="s">
        <v>59</v>
      </c>
      <c r="C47" s="162">
        <f>SUM(C38:C46)</f>
        <v>151947</v>
      </c>
      <c r="D47" s="252">
        <f>SUM(D38:D46)</f>
        <v>151947</v>
      </c>
      <c r="E47" s="192"/>
      <c r="F47" s="60"/>
      <c r="G47" s="131"/>
      <c r="H47" s="131"/>
      <c r="I47" s="121"/>
      <c r="J47" s="49"/>
      <c r="K47" s="49"/>
      <c r="L47" s="10"/>
    </row>
    <row r="48" spans="2:12" ht="14.25" thickBot="1" thickTop="1">
      <c r="B48" s="2"/>
      <c r="C48" s="58"/>
      <c r="D48" s="5" t="s">
        <v>60</v>
      </c>
      <c r="E48" s="5"/>
      <c r="F48" s="4"/>
      <c r="G48" s="47"/>
      <c r="H48" s="47"/>
      <c r="I48" s="207" t="s">
        <v>42</v>
      </c>
      <c r="J48" s="11" t="s">
        <v>43</v>
      </c>
      <c r="K48" s="11"/>
      <c r="L48" s="13"/>
    </row>
    <row r="49" spans="2:12" ht="12.75">
      <c r="B49" s="45" t="s">
        <v>5</v>
      </c>
      <c r="C49" s="78" t="s">
        <v>6</v>
      </c>
      <c r="D49" s="142" t="s">
        <v>7</v>
      </c>
      <c r="E49" s="20" t="s">
        <v>8</v>
      </c>
      <c r="F49" s="19" t="s">
        <v>9</v>
      </c>
      <c r="G49" s="76" t="s">
        <v>44</v>
      </c>
      <c r="H49" s="21" t="s">
        <v>45</v>
      </c>
      <c r="I49" s="97"/>
      <c r="J49" s="98"/>
      <c r="K49" s="98"/>
      <c r="L49" s="99"/>
    </row>
    <row r="50" spans="2:12" ht="12.75">
      <c r="B50" s="40" t="s">
        <v>27</v>
      </c>
      <c r="C50" s="56"/>
      <c r="D50" s="21"/>
      <c r="E50" s="73">
        <v>38077</v>
      </c>
      <c r="F50" s="52" t="s">
        <v>15</v>
      </c>
      <c r="G50" s="76" t="s">
        <v>47</v>
      </c>
      <c r="H50" s="22" t="s">
        <v>16</v>
      </c>
      <c r="I50" s="21"/>
      <c r="J50" s="6"/>
      <c r="K50" s="1"/>
      <c r="L50" s="16"/>
    </row>
    <row r="51" spans="2:12" ht="13.5" thickBot="1">
      <c r="B51" s="42"/>
      <c r="C51" s="57"/>
      <c r="D51" s="23"/>
      <c r="E51" s="23"/>
      <c r="F51" s="43">
        <v>2004</v>
      </c>
      <c r="G51" s="79" t="s">
        <v>48</v>
      </c>
      <c r="H51" s="77">
        <v>38077</v>
      </c>
      <c r="I51" s="23"/>
      <c r="J51" s="233"/>
      <c r="K51" s="7"/>
      <c r="L51" s="17"/>
    </row>
    <row r="52" spans="2:12" ht="13.5" thickTop="1">
      <c r="B52" s="45" t="s">
        <v>28</v>
      </c>
      <c r="C52" s="85">
        <v>5000</v>
      </c>
      <c r="D52" s="85">
        <v>5000</v>
      </c>
      <c r="E52" s="189"/>
      <c r="F52" s="299"/>
      <c r="G52" s="34"/>
      <c r="H52" s="85"/>
      <c r="I52" s="300">
        <v>6094</v>
      </c>
      <c r="J52" s="301" t="s">
        <v>61</v>
      </c>
      <c r="K52" s="302"/>
      <c r="L52" s="303"/>
    </row>
    <row r="53" spans="2:12" ht="12.75">
      <c r="B53" s="123"/>
      <c r="C53" s="145">
        <v>25000</v>
      </c>
      <c r="D53" s="145">
        <v>25000</v>
      </c>
      <c r="E53" s="191"/>
      <c r="F53" s="208"/>
      <c r="G53" s="125"/>
      <c r="H53" s="146"/>
      <c r="I53" s="35">
        <v>7001</v>
      </c>
      <c r="J53" s="209" t="s">
        <v>62</v>
      </c>
      <c r="K53" s="210"/>
      <c r="L53" s="211"/>
    </row>
    <row r="54" spans="2:12" ht="12.75">
      <c r="B54" s="45"/>
      <c r="C54" s="145">
        <v>13000</v>
      </c>
      <c r="D54" s="145">
        <v>13000</v>
      </c>
      <c r="E54" s="191"/>
      <c r="F54" s="208"/>
      <c r="G54" s="125"/>
      <c r="H54" s="146"/>
      <c r="I54" s="35">
        <v>7681</v>
      </c>
      <c r="J54" s="209" t="s">
        <v>63</v>
      </c>
      <c r="K54" s="210"/>
      <c r="L54" s="211"/>
    </row>
    <row r="55" spans="2:12" ht="12.75">
      <c r="B55" s="45"/>
      <c r="C55" s="145">
        <v>4000</v>
      </c>
      <c r="D55" s="145">
        <v>4000</v>
      </c>
      <c r="E55" s="191"/>
      <c r="F55" s="208"/>
      <c r="G55" s="125"/>
      <c r="H55" s="146"/>
      <c r="I55" s="35">
        <v>7682</v>
      </c>
      <c r="J55" s="209" t="s">
        <v>64</v>
      </c>
      <c r="K55" s="210"/>
      <c r="L55" s="211"/>
    </row>
    <row r="56" spans="2:12" ht="12.75">
      <c r="B56" s="45"/>
      <c r="C56" s="145">
        <v>10000</v>
      </c>
      <c r="D56" s="145">
        <v>10000</v>
      </c>
      <c r="E56" s="191"/>
      <c r="F56" s="208"/>
      <c r="G56" s="125"/>
      <c r="H56" s="146"/>
      <c r="I56" s="35">
        <v>7683</v>
      </c>
      <c r="J56" s="209" t="s">
        <v>65</v>
      </c>
      <c r="K56" s="210"/>
      <c r="L56" s="211"/>
    </row>
    <row r="57" spans="2:12" ht="12.75">
      <c r="B57" s="45"/>
      <c r="C57" s="145">
        <v>0</v>
      </c>
      <c r="D57" s="146">
        <v>99</v>
      </c>
      <c r="E57" s="191"/>
      <c r="F57" s="208"/>
      <c r="G57" s="125"/>
      <c r="H57" s="146"/>
      <c r="I57" s="35">
        <v>7729</v>
      </c>
      <c r="J57" s="209" t="s">
        <v>66</v>
      </c>
      <c r="K57" s="210"/>
      <c r="L57" s="211"/>
    </row>
    <row r="58" spans="2:12" ht="12.75">
      <c r="B58" s="45"/>
      <c r="C58" s="145">
        <v>0</v>
      </c>
      <c r="D58" s="146">
        <v>231</v>
      </c>
      <c r="E58" s="191"/>
      <c r="F58" s="208"/>
      <c r="G58" s="125"/>
      <c r="H58" s="146"/>
      <c r="I58" s="35">
        <v>7730</v>
      </c>
      <c r="J58" s="209" t="s">
        <v>67</v>
      </c>
      <c r="K58" s="210"/>
      <c r="L58" s="211"/>
    </row>
    <row r="59" spans="2:12" ht="12.75">
      <c r="B59" s="45"/>
      <c r="C59" s="145">
        <v>0</v>
      </c>
      <c r="D59" s="146">
        <v>94</v>
      </c>
      <c r="E59" s="191"/>
      <c r="F59" s="208"/>
      <c r="G59" s="125"/>
      <c r="H59" s="146"/>
      <c r="I59" s="35">
        <v>7731</v>
      </c>
      <c r="J59" s="209" t="s">
        <v>68</v>
      </c>
      <c r="K59" s="210"/>
      <c r="L59" s="211"/>
    </row>
    <row r="60" spans="2:12" ht="12.75">
      <c r="B60" s="45" t="s">
        <v>29</v>
      </c>
      <c r="C60" s="145"/>
      <c r="D60" s="146"/>
      <c r="E60" s="191"/>
      <c r="F60" s="208"/>
      <c r="G60" s="125"/>
      <c r="H60" s="146"/>
      <c r="I60" s="35"/>
      <c r="J60" s="209"/>
      <c r="K60" s="210"/>
      <c r="L60" s="211"/>
    </row>
    <row r="61" spans="2:12" ht="12.75">
      <c r="B61" s="45"/>
      <c r="C61" s="145"/>
      <c r="D61" s="146"/>
      <c r="E61" s="191"/>
      <c r="F61" s="208"/>
      <c r="G61" s="125"/>
      <c r="H61" s="146"/>
      <c r="I61" s="35"/>
      <c r="J61" s="209"/>
      <c r="K61" s="210"/>
      <c r="L61" s="211"/>
    </row>
    <row r="62" spans="2:12" ht="13.5" thickBot="1">
      <c r="B62" s="45" t="s">
        <v>69</v>
      </c>
      <c r="C62" s="147">
        <v>1000</v>
      </c>
      <c r="D62" s="147">
        <v>1000</v>
      </c>
      <c r="E62" s="292"/>
      <c r="F62" s="138"/>
      <c r="G62" s="129"/>
      <c r="H62" s="147"/>
      <c r="I62" s="295">
        <v>7770</v>
      </c>
      <c r="J62" s="296" t="s">
        <v>70</v>
      </c>
      <c r="K62" s="297"/>
      <c r="L62" s="298"/>
    </row>
    <row r="63" spans="2:12" ht="13.5" thickBot="1">
      <c r="B63" s="12" t="s">
        <v>30</v>
      </c>
      <c r="C63" s="277">
        <f>SUM(C52:C62)</f>
        <v>58000</v>
      </c>
      <c r="D63" s="277">
        <f>SUM(D52:D62)</f>
        <v>58424</v>
      </c>
      <c r="E63" s="278"/>
      <c r="F63" s="279"/>
      <c r="G63" s="258"/>
      <c r="H63" s="257"/>
      <c r="I63" s="88"/>
      <c r="J63" s="98"/>
      <c r="K63" s="98"/>
      <c r="L63" s="99"/>
    </row>
    <row r="64" spans="2:12" ht="12.75">
      <c r="B64" s="45" t="s">
        <v>5</v>
      </c>
      <c r="C64" s="78"/>
      <c r="D64" s="285"/>
      <c r="E64" s="286"/>
      <c r="F64" s="88"/>
      <c r="G64" s="287"/>
      <c r="H64" s="88"/>
      <c r="I64" s="289"/>
      <c r="J64" s="98"/>
      <c r="K64" s="98"/>
      <c r="L64" s="99"/>
    </row>
    <row r="65" spans="2:12" ht="12.75">
      <c r="B65" s="45" t="s">
        <v>71</v>
      </c>
      <c r="C65" s="280"/>
      <c r="D65" s="281"/>
      <c r="E65" s="169"/>
      <c r="F65" s="111"/>
      <c r="G65" s="282"/>
      <c r="H65" s="288"/>
      <c r="I65" s="283"/>
      <c r="J65" s="283"/>
      <c r="K65" s="283"/>
      <c r="L65" s="284"/>
    </row>
    <row r="66" spans="2:12" ht="12.75">
      <c r="B66" s="46" t="s">
        <v>37</v>
      </c>
      <c r="C66" s="163">
        <f>C63+C47</f>
        <v>209947</v>
      </c>
      <c r="D66" s="96">
        <f>D63+D47</f>
        <v>210371</v>
      </c>
      <c r="E66" s="96"/>
      <c r="F66" s="106"/>
      <c r="G66" s="96"/>
      <c r="H66" s="198"/>
      <c r="I66" s="240"/>
      <c r="J66" s="8"/>
      <c r="K66" s="8"/>
      <c r="L66" s="61"/>
    </row>
    <row r="67" spans="2:12" ht="12.75">
      <c r="B67" s="45"/>
      <c r="C67" s="194"/>
      <c r="D67" s="156"/>
      <c r="E67" s="156"/>
      <c r="F67" s="107"/>
      <c r="G67" s="135"/>
      <c r="H67" s="66"/>
      <c r="I67" s="1"/>
      <c r="J67" s="1"/>
      <c r="K67" s="1"/>
      <c r="L67" s="16"/>
    </row>
    <row r="68" spans="2:12" ht="13.5" thickBot="1">
      <c r="B68" s="80" t="s">
        <v>72</v>
      </c>
      <c r="C68" s="195"/>
      <c r="D68" s="193"/>
      <c r="E68" s="193"/>
      <c r="F68" s="108"/>
      <c r="G68" s="136"/>
      <c r="H68" s="137"/>
      <c r="I68" s="94"/>
      <c r="J68" s="94"/>
      <c r="K68" s="94"/>
      <c r="L68" s="95"/>
    </row>
    <row r="69" spans="2:12" ht="12.75">
      <c r="B69" s="45"/>
      <c r="C69" s="164"/>
      <c r="D69" s="165"/>
      <c r="E69" s="165"/>
      <c r="F69" s="109"/>
      <c r="G69" s="115"/>
      <c r="H69" s="114"/>
      <c r="I69" s="1"/>
      <c r="J69" s="1"/>
      <c r="K69" s="1"/>
      <c r="L69" s="16"/>
    </row>
    <row r="70" spans="2:12" ht="13.5" thickBot="1">
      <c r="B70" s="241" t="s">
        <v>73</v>
      </c>
      <c r="C70" s="166"/>
      <c r="D70" s="167"/>
      <c r="E70" s="167"/>
      <c r="F70" s="110"/>
      <c r="G70" s="242"/>
      <c r="H70" s="243"/>
      <c r="I70" s="7"/>
      <c r="J70" s="7"/>
      <c r="K70" s="7"/>
      <c r="L70" s="17"/>
    </row>
    <row r="71" spans="2:12" ht="13.5" thickTop="1">
      <c r="B71" s="45" t="s">
        <v>74</v>
      </c>
      <c r="C71" s="168"/>
      <c r="D71" s="101"/>
      <c r="E71" s="169"/>
      <c r="F71" s="111"/>
      <c r="G71" s="82"/>
      <c r="L71" s="16"/>
    </row>
    <row r="72" spans="2:12" ht="12.75">
      <c r="B72" s="46" t="s">
        <v>37</v>
      </c>
      <c r="C72" s="170"/>
      <c r="D72" s="171"/>
      <c r="E72" s="160"/>
      <c r="F72" s="112"/>
      <c r="G72" s="104"/>
      <c r="H72" s="8"/>
      <c r="I72" s="8"/>
      <c r="J72" s="8"/>
      <c r="K72" s="8"/>
      <c r="L72" s="61"/>
    </row>
    <row r="73" spans="2:12" ht="12.75">
      <c r="B73" s="45"/>
      <c r="C73" s="128"/>
      <c r="D73" s="102"/>
      <c r="E73" s="147"/>
      <c r="F73" s="113"/>
      <c r="G73" s="82"/>
      <c r="L73" s="16"/>
    </row>
    <row r="74" spans="2:12" ht="13.5" thickBot="1">
      <c r="B74" s="100" t="s">
        <v>75</v>
      </c>
      <c r="C74" s="172"/>
      <c r="D74" s="173"/>
      <c r="E74" s="174"/>
      <c r="F74" s="112"/>
      <c r="G74" s="105"/>
      <c r="H74" s="50"/>
      <c r="I74" s="50"/>
      <c r="J74" s="50"/>
      <c r="K74" s="50"/>
      <c r="L74" s="51"/>
    </row>
    <row r="75" spans="2:12" ht="13.5" thickTop="1">
      <c r="B75" s="45"/>
      <c r="C75" s="128"/>
      <c r="D75" s="102"/>
      <c r="E75" s="147"/>
      <c r="F75" s="215"/>
      <c r="G75" s="82"/>
      <c r="L75" s="16"/>
    </row>
    <row r="76" spans="2:12" ht="13.5" thickBot="1">
      <c r="B76" s="244" t="s">
        <v>76</v>
      </c>
      <c r="C76" s="245"/>
      <c r="D76" s="246"/>
      <c r="E76" s="247"/>
      <c r="F76" s="248"/>
      <c r="G76" s="105"/>
      <c r="H76" s="50"/>
      <c r="I76" s="50"/>
      <c r="J76" s="50"/>
      <c r="K76" s="50"/>
      <c r="L76" s="51"/>
    </row>
    <row r="77" ht="13.5" thickTop="1"/>
    <row r="79" ht="12.75">
      <c r="A79" s="1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>
      <c r="A104"/>
    </row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I15" sqref="I15"/>
    </sheetView>
  </sheetViews>
  <sheetFormatPr defaultColWidth="9.00390625" defaultRowHeight="12.75"/>
  <cols>
    <col min="1" max="1" width="0.6171875" style="0" customWidth="1"/>
    <col min="2" max="2" width="28.12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9.625" style="0" customWidth="1"/>
    <col min="9" max="9" width="11.625" style="0" customWidth="1"/>
    <col min="10" max="10" width="12.00390625" style="0" customWidth="1"/>
    <col min="11" max="11" width="8.75390625" style="0" customWidth="1"/>
    <col min="12" max="12" width="14.875" style="0" customWidth="1"/>
    <col min="14" max="14" width="8.00390625" style="0" customWidth="1"/>
  </cols>
  <sheetData>
    <row r="1" spans="2:3" ht="15.75">
      <c r="B1" s="290" t="s">
        <v>77</v>
      </c>
      <c r="C1" s="290"/>
    </row>
    <row r="2" ht="15.75">
      <c r="B2" s="3"/>
    </row>
    <row r="3" ht="15.75">
      <c r="B3" s="3"/>
    </row>
    <row r="4" spans="2:8" ht="16.5" thickBot="1">
      <c r="B4" s="3"/>
      <c r="H4" t="s">
        <v>1</v>
      </c>
    </row>
    <row r="5" spans="2:12" ht="16.5" thickBot="1" thickTop="1">
      <c r="B5" s="24"/>
      <c r="C5" s="5"/>
      <c r="D5" s="25" t="s">
        <v>3</v>
      </c>
      <c r="E5" s="25"/>
      <c r="F5" s="26"/>
      <c r="G5" s="27"/>
      <c r="H5" s="27"/>
      <c r="I5" s="30" t="s">
        <v>4</v>
      </c>
      <c r="J5" s="31"/>
      <c r="K5" s="31"/>
      <c r="L5" s="37"/>
    </row>
    <row r="6" spans="1:12" ht="12.75">
      <c r="A6" s="1"/>
      <c r="B6" s="38" t="s">
        <v>5</v>
      </c>
      <c r="C6" s="78" t="s">
        <v>6</v>
      </c>
      <c r="D6" s="142" t="s">
        <v>7</v>
      </c>
      <c r="E6" s="20" t="s">
        <v>8</v>
      </c>
      <c r="F6" s="19" t="s">
        <v>9</v>
      </c>
      <c r="G6" s="75" t="s">
        <v>10</v>
      </c>
      <c r="H6" s="74" t="s">
        <v>11</v>
      </c>
      <c r="I6" s="19" t="s">
        <v>12</v>
      </c>
      <c r="J6" s="72" t="s">
        <v>8</v>
      </c>
      <c r="K6" s="19" t="s">
        <v>9</v>
      </c>
      <c r="L6" s="39" t="s">
        <v>13</v>
      </c>
    </row>
    <row r="7" spans="1:14" ht="15">
      <c r="A7" s="1"/>
      <c r="B7" s="40" t="s">
        <v>78</v>
      </c>
      <c r="C7" s="56"/>
      <c r="D7" s="21"/>
      <c r="E7" s="73">
        <v>38077</v>
      </c>
      <c r="F7" s="52" t="s">
        <v>15</v>
      </c>
      <c r="G7" s="22" t="s">
        <v>16</v>
      </c>
      <c r="H7" s="76" t="s">
        <v>17</v>
      </c>
      <c r="I7" s="21" t="s">
        <v>18</v>
      </c>
      <c r="J7" s="65">
        <v>38077</v>
      </c>
      <c r="K7" s="21"/>
      <c r="L7" s="28" t="s">
        <v>19</v>
      </c>
      <c r="M7" s="41"/>
      <c r="N7" s="1"/>
    </row>
    <row r="8" spans="1:12" ht="13.5" thickBot="1">
      <c r="A8" s="16"/>
      <c r="B8" s="42"/>
      <c r="C8" s="57"/>
      <c r="D8" s="23"/>
      <c r="E8" s="23"/>
      <c r="F8" s="43">
        <v>2004</v>
      </c>
      <c r="G8" s="77">
        <v>37711</v>
      </c>
      <c r="H8" s="44"/>
      <c r="I8" s="23"/>
      <c r="J8" s="23"/>
      <c r="K8" s="23"/>
      <c r="L8" s="29" t="s">
        <v>20</v>
      </c>
    </row>
    <row r="9" spans="2:12" ht="13.5" thickTop="1">
      <c r="B9" s="15" t="s">
        <v>79</v>
      </c>
      <c r="C9" s="145">
        <v>535232</v>
      </c>
      <c r="D9" s="103">
        <v>539072</v>
      </c>
      <c r="E9" s="146">
        <v>80103</v>
      </c>
      <c r="F9" s="53">
        <f>E9/D9*100</f>
        <v>14.859425086073847</v>
      </c>
      <c r="G9" s="85"/>
      <c r="H9" s="54"/>
      <c r="I9" s="34"/>
      <c r="J9" s="34"/>
      <c r="K9" s="54"/>
      <c r="L9" s="55"/>
    </row>
    <row r="10" spans="2:12" ht="12.75">
      <c r="B10" s="15" t="s">
        <v>80</v>
      </c>
      <c r="C10" s="145">
        <v>879294</v>
      </c>
      <c r="D10" s="103">
        <v>885216</v>
      </c>
      <c r="E10" s="146">
        <v>115358</v>
      </c>
      <c r="F10" s="53">
        <f aca="true" t="shared" si="0" ref="F10:F18">E10/D10*100</f>
        <v>13.031621660702019</v>
      </c>
      <c r="G10" s="85"/>
      <c r="H10" s="54"/>
      <c r="I10" s="34"/>
      <c r="J10" s="34"/>
      <c r="K10" s="54"/>
      <c r="L10" s="55"/>
    </row>
    <row r="11" spans="2:12" ht="12.75">
      <c r="B11" s="15" t="s">
        <v>81</v>
      </c>
      <c r="C11" s="145">
        <v>30463</v>
      </c>
      <c r="D11" s="103">
        <v>30463</v>
      </c>
      <c r="E11" s="146">
        <v>4193</v>
      </c>
      <c r="F11" s="53">
        <f t="shared" si="0"/>
        <v>13.76423858451236</v>
      </c>
      <c r="G11" s="85"/>
      <c r="H11" s="54"/>
      <c r="I11" s="34"/>
      <c r="J11" s="34"/>
      <c r="K11" s="54"/>
      <c r="L11" s="55"/>
    </row>
    <row r="12" spans="2:12" ht="12.75">
      <c r="B12" s="15" t="s">
        <v>82</v>
      </c>
      <c r="C12" s="145">
        <v>31000</v>
      </c>
      <c r="D12" s="103">
        <v>26707.4</v>
      </c>
      <c r="E12" s="146">
        <v>0</v>
      </c>
      <c r="F12" s="53">
        <f t="shared" si="0"/>
        <v>0</v>
      </c>
      <c r="G12" s="146"/>
      <c r="H12" s="54"/>
      <c r="I12" s="125"/>
      <c r="J12" s="125"/>
      <c r="K12" s="36"/>
      <c r="L12" s="144"/>
    </row>
    <row r="13" spans="2:12" ht="12.75">
      <c r="B13" s="212" t="s">
        <v>83</v>
      </c>
      <c r="C13" s="175">
        <v>21000</v>
      </c>
      <c r="D13" s="176">
        <v>21000</v>
      </c>
      <c r="E13" s="160">
        <v>6765</v>
      </c>
      <c r="F13" s="53">
        <f t="shared" si="0"/>
        <v>32.214285714285715</v>
      </c>
      <c r="G13" s="160"/>
      <c r="H13" s="54"/>
      <c r="I13" s="127"/>
      <c r="J13" s="127"/>
      <c r="K13" s="62"/>
      <c r="L13" s="196"/>
    </row>
    <row r="14" spans="2:12" ht="12.75">
      <c r="B14" s="212" t="s">
        <v>84</v>
      </c>
      <c r="C14" s="145">
        <v>45400</v>
      </c>
      <c r="D14" s="103">
        <v>45400</v>
      </c>
      <c r="E14" s="146">
        <v>8454</v>
      </c>
      <c r="F14" s="53">
        <f t="shared" si="0"/>
        <v>18.621145374449338</v>
      </c>
      <c r="G14" s="146"/>
      <c r="H14" s="54"/>
      <c r="I14" s="125"/>
      <c r="J14" s="125"/>
      <c r="K14" s="36"/>
      <c r="L14" s="144"/>
    </row>
    <row r="15" spans="2:12" ht="12.75">
      <c r="B15" s="212" t="s">
        <v>85</v>
      </c>
      <c r="C15" s="145">
        <v>150000</v>
      </c>
      <c r="D15" s="103">
        <v>150000</v>
      </c>
      <c r="E15" s="146">
        <v>32</v>
      </c>
      <c r="F15" s="53">
        <f t="shared" si="0"/>
        <v>0.021333333333333333</v>
      </c>
      <c r="G15" s="146"/>
      <c r="H15" s="54"/>
      <c r="I15" s="125"/>
      <c r="J15" s="125"/>
      <c r="K15" s="36"/>
      <c r="L15" s="144"/>
    </row>
    <row r="16" spans="2:12" ht="12.75">
      <c r="B16" s="212" t="s">
        <v>86</v>
      </c>
      <c r="C16" s="145">
        <v>0</v>
      </c>
      <c r="D16" s="103">
        <v>2000</v>
      </c>
      <c r="E16" s="146">
        <v>0</v>
      </c>
      <c r="F16" s="53">
        <f t="shared" si="0"/>
        <v>0</v>
      </c>
      <c r="G16" s="146"/>
      <c r="H16" s="36"/>
      <c r="I16" s="125"/>
      <c r="J16" s="125"/>
      <c r="K16" s="36"/>
      <c r="L16" s="144"/>
    </row>
    <row r="17" spans="2:12" ht="13.5" thickBot="1">
      <c r="B17" s="18" t="s">
        <v>87</v>
      </c>
      <c r="C17" s="128">
        <v>46288</v>
      </c>
      <c r="D17" s="139">
        <v>46288</v>
      </c>
      <c r="E17" s="147">
        <v>785</v>
      </c>
      <c r="F17" s="53">
        <f t="shared" si="0"/>
        <v>1.6959039059799514</v>
      </c>
      <c r="G17" s="147"/>
      <c r="H17" s="141"/>
      <c r="I17" s="129"/>
      <c r="J17" s="129"/>
      <c r="K17" s="141"/>
      <c r="L17" s="143"/>
    </row>
    <row r="18" spans="2:12" ht="13.5" thickBot="1">
      <c r="B18" s="12" t="s">
        <v>88</v>
      </c>
      <c r="C18" s="148">
        <f>SUM(C9:C17)</f>
        <v>1738677</v>
      </c>
      <c r="D18" s="149">
        <f>SUM(D9:D17)</f>
        <v>1746146.4</v>
      </c>
      <c r="E18" s="150">
        <f>SUM(E9:E17)</f>
        <v>215690</v>
      </c>
      <c r="F18" s="60">
        <f t="shared" si="0"/>
        <v>12.35234342320896</v>
      </c>
      <c r="G18" s="150"/>
      <c r="H18" s="132"/>
      <c r="I18" s="131"/>
      <c r="J18" s="131"/>
      <c r="K18" s="132"/>
      <c r="L18" s="133"/>
    </row>
    <row r="19" spans="2:12" ht="12.75">
      <c r="B19" s="68" t="s">
        <v>36</v>
      </c>
      <c r="C19" s="151"/>
      <c r="D19" s="152"/>
      <c r="E19" s="153"/>
      <c r="F19" s="214"/>
      <c r="G19" s="153"/>
      <c r="H19" s="141"/>
      <c r="I19" s="70"/>
      <c r="J19" s="70"/>
      <c r="K19" s="70"/>
      <c r="L19" s="71"/>
    </row>
    <row r="20" spans="2:12" ht="12.75">
      <c r="B20" s="235" t="s">
        <v>37</v>
      </c>
      <c r="C20" s="154"/>
      <c r="D20" s="155"/>
      <c r="E20" s="96"/>
      <c r="F20" s="83"/>
      <c r="G20" s="96"/>
      <c r="H20" s="62"/>
      <c r="I20" s="8"/>
      <c r="J20" s="8"/>
      <c r="K20" s="8"/>
      <c r="L20" s="61"/>
    </row>
    <row r="21" spans="2:12" ht="12.75">
      <c r="B21" s="40"/>
      <c r="C21" s="86"/>
      <c r="D21" s="156"/>
      <c r="E21" s="156"/>
      <c r="F21" s="91"/>
      <c r="G21" s="197"/>
      <c r="H21" s="205"/>
      <c r="I21" s="1"/>
      <c r="J21" s="1"/>
      <c r="K21" s="1"/>
      <c r="L21" s="16"/>
    </row>
    <row r="22" spans="2:12" ht="12.75">
      <c r="B22" s="235" t="s">
        <v>38</v>
      </c>
      <c r="C22" s="157"/>
      <c r="D22" s="96"/>
      <c r="E22" s="96"/>
      <c r="F22" s="89"/>
      <c r="G22" s="198"/>
      <c r="H22" s="90"/>
      <c r="I22" s="8"/>
      <c r="J22" s="8"/>
      <c r="K22" s="8"/>
      <c r="L22" s="61"/>
    </row>
    <row r="23" spans="2:12" ht="12.75">
      <c r="B23" s="40"/>
      <c r="C23" s="86"/>
      <c r="D23" s="156"/>
      <c r="E23" s="156"/>
      <c r="F23" s="91"/>
      <c r="G23" s="204"/>
      <c r="H23" s="117"/>
      <c r="I23" s="1"/>
      <c r="J23" s="1"/>
      <c r="K23" s="1"/>
      <c r="L23" s="16"/>
    </row>
    <row r="24" spans="2:12" ht="13.5" thickBot="1">
      <c r="B24" s="236" t="s">
        <v>39</v>
      </c>
      <c r="C24" s="158"/>
      <c r="D24" s="159"/>
      <c r="E24" s="159"/>
      <c r="F24" s="93"/>
      <c r="G24" s="238"/>
      <c r="H24" s="239"/>
      <c r="I24" s="94"/>
      <c r="J24" s="94"/>
      <c r="K24" s="94"/>
      <c r="L24" s="95"/>
    </row>
    <row r="35" ht="13.5" thickBot="1"/>
    <row r="36" spans="2:12" ht="14.25" thickBot="1" thickTop="1">
      <c r="B36" s="2" t="s">
        <v>89</v>
      </c>
      <c r="C36" s="58"/>
      <c r="D36" s="5" t="s">
        <v>41</v>
      </c>
      <c r="E36" s="5"/>
      <c r="F36" s="4"/>
      <c r="G36" s="47"/>
      <c r="H36" s="47"/>
      <c r="I36" s="48" t="s">
        <v>42</v>
      </c>
      <c r="J36" s="11" t="s">
        <v>43</v>
      </c>
      <c r="K36" s="11"/>
      <c r="L36" s="13"/>
    </row>
    <row r="37" spans="2:12" ht="12.75">
      <c r="B37" s="38" t="s">
        <v>5</v>
      </c>
      <c r="C37" s="78" t="s">
        <v>6</v>
      </c>
      <c r="D37" s="142" t="s">
        <v>7</v>
      </c>
      <c r="E37" s="20" t="s">
        <v>8</v>
      </c>
      <c r="F37" s="19" t="s">
        <v>9</v>
      </c>
      <c r="G37" s="76" t="s">
        <v>44</v>
      </c>
      <c r="H37" s="21" t="s">
        <v>45</v>
      </c>
      <c r="I37" s="97"/>
      <c r="J37" s="98"/>
      <c r="K37" s="98"/>
      <c r="L37" s="99"/>
    </row>
    <row r="38" spans="2:12" ht="12.75">
      <c r="B38" s="40"/>
      <c r="C38" s="56"/>
      <c r="D38" s="21"/>
      <c r="E38" s="73">
        <v>38077</v>
      </c>
      <c r="F38" s="52" t="s">
        <v>15</v>
      </c>
      <c r="G38" s="76" t="s">
        <v>47</v>
      </c>
      <c r="H38" s="22" t="s">
        <v>16</v>
      </c>
      <c r="I38" s="21"/>
      <c r="J38" s="6"/>
      <c r="K38" s="1"/>
      <c r="L38" s="16"/>
    </row>
    <row r="39" spans="2:12" ht="13.5" thickBot="1">
      <c r="B39" s="40"/>
      <c r="C39" s="57"/>
      <c r="D39" s="23"/>
      <c r="E39" s="23"/>
      <c r="F39" s="43">
        <v>2004</v>
      </c>
      <c r="G39" s="79" t="s">
        <v>48</v>
      </c>
      <c r="H39" s="77">
        <v>38077</v>
      </c>
      <c r="I39" s="23"/>
      <c r="J39" s="233"/>
      <c r="K39" s="7"/>
      <c r="L39" s="17"/>
    </row>
    <row r="40" spans="2:12" ht="13.5" thickTop="1">
      <c r="B40" s="45" t="s">
        <v>79</v>
      </c>
      <c r="C40" s="160">
        <v>3000</v>
      </c>
      <c r="D40" s="160">
        <v>3000</v>
      </c>
      <c r="E40" s="160"/>
      <c r="F40" s="59"/>
      <c r="G40" s="130"/>
      <c r="H40" s="130"/>
      <c r="I40" s="63">
        <v>6104</v>
      </c>
      <c r="J40" s="9" t="s">
        <v>90</v>
      </c>
      <c r="K40" s="9"/>
      <c r="L40" s="14"/>
    </row>
    <row r="41" spans="2:12" ht="12.75">
      <c r="B41" s="45"/>
      <c r="C41" s="160">
        <v>7500</v>
      </c>
      <c r="D41" s="160">
        <v>7500</v>
      </c>
      <c r="E41" s="160"/>
      <c r="F41" s="59"/>
      <c r="G41" s="130"/>
      <c r="H41" s="130"/>
      <c r="I41" s="63">
        <v>5778</v>
      </c>
      <c r="J41" s="9" t="s">
        <v>91</v>
      </c>
      <c r="K41" s="9"/>
      <c r="L41" s="14"/>
    </row>
    <row r="42" spans="2:12" ht="13.5" thickBot="1">
      <c r="B42" s="45"/>
      <c r="C42" s="160">
        <v>2200</v>
      </c>
      <c r="D42" s="160">
        <v>2200</v>
      </c>
      <c r="E42" s="160"/>
      <c r="F42" s="59"/>
      <c r="G42" s="130"/>
      <c r="H42" s="130"/>
      <c r="I42" s="63">
        <v>5776</v>
      </c>
      <c r="J42" s="9" t="s">
        <v>92</v>
      </c>
      <c r="K42" s="9"/>
      <c r="L42" s="14"/>
    </row>
    <row r="43" spans="2:12" ht="13.5" thickTop="1">
      <c r="B43" s="45"/>
      <c r="C43" s="160">
        <v>1500</v>
      </c>
      <c r="D43" s="160">
        <v>1500</v>
      </c>
      <c r="E43" s="160"/>
      <c r="F43" s="59"/>
      <c r="G43" s="130"/>
      <c r="H43" s="232"/>
      <c r="I43" s="227">
        <v>6567</v>
      </c>
      <c r="J43" s="228" t="s">
        <v>93</v>
      </c>
      <c r="K43" s="228"/>
      <c r="L43" s="229"/>
    </row>
    <row r="44" spans="2:12" ht="12.75">
      <c r="B44" s="45"/>
      <c r="C44" s="190">
        <v>10850</v>
      </c>
      <c r="D44" s="146">
        <v>10850</v>
      </c>
      <c r="E44" s="146"/>
      <c r="F44" s="59"/>
      <c r="G44" s="130"/>
      <c r="H44" s="232"/>
      <c r="I44" s="217">
        <v>7052</v>
      </c>
      <c r="J44" s="182" t="s">
        <v>94</v>
      </c>
      <c r="K44" s="182"/>
      <c r="L44" s="183"/>
    </row>
    <row r="45" spans="2:12" ht="12.75">
      <c r="B45" s="45"/>
      <c r="C45" s="145">
        <v>9500</v>
      </c>
      <c r="D45" s="146">
        <v>9500</v>
      </c>
      <c r="E45" s="146"/>
      <c r="F45" s="273"/>
      <c r="G45" s="130"/>
      <c r="H45" s="232"/>
      <c r="I45" s="63">
        <v>2910</v>
      </c>
      <c r="J45" s="9" t="s">
        <v>95</v>
      </c>
      <c r="K45" s="9"/>
      <c r="L45" s="183"/>
    </row>
    <row r="46" spans="2:12" ht="13.5" customHeight="1">
      <c r="B46" s="45"/>
      <c r="C46" s="190">
        <v>5000</v>
      </c>
      <c r="D46" s="146">
        <v>5000</v>
      </c>
      <c r="E46" s="146"/>
      <c r="F46" s="59"/>
      <c r="G46" s="130"/>
      <c r="H46" s="232"/>
      <c r="I46" s="63">
        <v>2911</v>
      </c>
      <c r="J46" s="9" t="s">
        <v>96</v>
      </c>
      <c r="K46" s="9"/>
      <c r="L46" s="14"/>
    </row>
    <row r="47" spans="2:12" ht="13.5" customHeight="1">
      <c r="B47" s="45"/>
      <c r="C47" s="145">
        <v>20000</v>
      </c>
      <c r="D47" s="146">
        <v>20000</v>
      </c>
      <c r="E47" s="146"/>
      <c r="F47" s="59"/>
      <c r="G47" s="130"/>
      <c r="H47" s="232"/>
      <c r="I47" s="140">
        <v>2912</v>
      </c>
      <c r="J47" s="67" t="s">
        <v>97</v>
      </c>
      <c r="K47" s="67"/>
      <c r="L47" s="14"/>
    </row>
    <row r="48" spans="2:12" ht="13.5" customHeight="1">
      <c r="B48" s="45"/>
      <c r="C48" s="145">
        <v>500</v>
      </c>
      <c r="D48" s="146">
        <v>500</v>
      </c>
      <c r="E48" s="146"/>
      <c r="F48" s="273"/>
      <c r="G48" s="130"/>
      <c r="H48" s="232"/>
      <c r="I48" s="291">
        <v>4986</v>
      </c>
      <c r="J48" s="182" t="s">
        <v>98</v>
      </c>
      <c r="K48" s="182"/>
      <c r="L48" s="14"/>
    </row>
    <row r="49" spans="2:12" ht="13.5" customHeight="1">
      <c r="B49" s="45"/>
      <c r="C49" s="145">
        <v>0</v>
      </c>
      <c r="D49" s="146">
        <v>8426</v>
      </c>
      <c r="E49" s="146"/>
      <c r="F49" s="273"/>
      <c r="G49" s="130"/>
      <c r="H49" s="232"/>
      <c r="I49" s="63">
        <v>7059</v>
      </c>
      <c r="J49" s="9" t="s">
        <v>99</v>
      </c>
      <c r="K49" s="9"/>
      <c r="L49" s="14"/>
    </row>
    <row r="50" spans="2:12" ht="13.5" customHeight="1">
      <c r="B50" s="45"/>
      <c r="C50" s="145">
        <v>0</v>
      </c>
      <c r="D50" s="146">
        <v>7802</v>
      </c>
      <c r="E50" s="146"/>
      <c r="F50" s="273"/>
      <c r="G50" s="130"/>
      <c r="H50" s="232"/>
      <c r="I50" s="63">
        <v>6756</v>
      </c>
      <c r="J50" s="9" t="s">
        <v>100</v>
      </c>
      <c r="K50" s="9"/>
      <c r="L50" s="14"/>
    </row>
    <row r="51" spans="2:12" ht="13.5" customHeight="1">
      <c r="B51" s="123" t="s">
        <v>101</v>
      </c>
      <c r="C51" s="145">
        <v>32000</v>
      </c>
      <c r="D51" s="146">
        <v>32000</v>
      </c>
      <c r="E51" s="146"/>
      <c r="F51" s="273"/>
      <c r="G51" s="130"/>
      <c r="H51" s="232"/>
      <c r="I51" s="63">
        <v>7708</v>
      </c>
      <c r="J51" s="9" t="s">
        <v>102</v>
      </c>
      <c r="K51" s="9"/>
      <c r="L51" s="14"/>
    </row>
    <row r="52" spans="2:12" ht="13.5" customHeight="1">
      <c r="B52" s="45"/>
      <c r="C52" s="145">
        <v>20154</v>
      </c>
      <c r="D52" s="146">
        <v>20154</v>
      </c>
      <c r="E52" s="146"/>
      <c r="F52" s="273"/>
      <c r="G52" s="130"/>
      <c r="H52" s="232"/>
      <c r="I52" s="318" t="s">
        <v>103</v>
      </c>
      <c r="J52" s="9" t="s">
        <v>104</v>
      </c>
      <c r="K52" s="9"/>
      <c r="L52" s="14"/>
    </row>
    <row r="53" spans="2:12" ht="13.5" customHeight="1">
      <c r="B53" s="45"/>
      <c r="C53" s="145"/>
      <c r="D53" s="146"/>
      <c r="E53" s="146"/>
      <c r="F53" s="273"/>
      <c r="G53" s="130"/>
      <c r="H53" s="232"/>
      <c r="I53" s="318"/>
      <c r="J53" s="9"/>
      <c r="K53" s="9"/>
      <c r="L53" s="14"/>
    </row>
    <row r="54" spans="2:12" ht="13.5" customHeight="1" thickBot="1">
      <c r="B54" s="123" t="s">
        <v>87</v>
      </c>
      <c r="C54" s="145">
        <v>18828</v>
      </c>
      <c r="D54" s="146">
        <v>18828</v>
      </c>
      <c r="E54" s="146"/>
      <c r="F54" s="273"/>
      <c r="G54" s="130"/>
      <c r="H54" s="232"/>
      <c r="I54" s="63">
        <v>7707</v>
      </c>
      <c r="J54" s="9" t="s">
        <v>105</v>
      </c>
      <c r="K54" s="9"/>
      <c r="L54" s="14"/>
    </row>
    <row r="55" spans="2:12" ht="13.5" customHeight="1" thickBot="1">
      <c r="B55" s="12" t="s">
        <v>59</v>
      </c>
      <c r="C55" s="162"/>
      <c r="D55" s="150"/>
      <c r="E55" s="150"/>
      <c r="F55" s="60"/>
      <c r="G55" s="126"/>
      <c r="H55" s="268"/>
      <c r="I55" s="64"/>
      <c r="J55" s="49"/>
      <c r="K55" s="49"/>
      <c r="L55" s="10"/>
    </row>
    <row r="56" spans="2:12" ht="12.75">
      <c r="B56" s="45" t="s">
        <v>71</v>
      </c>
      <c r="C56" s="179">
        <f>SUM(C40:C55)</f>
        <v>131032</v>
      </c>
      <c r="D56" s="257">
        <f>SUM(D40:D55)</f>
        <v>147260</v>
      </c>
      <c r="E56" s="153"/>
      <c r="F56" s="214"/>
      <c r="G56" s="269"/>
      <c r="H56" s="270"/>
      <c r="I56" s="70"/>
      <c r="J56" s="70"/>
      <c r="K56" s="70"/>
      <c r="L56" s="71"/>
    </row>
    <row r="57" spans="1:12" ht="12.75">
      <c r="A57" s="1"/>
      <c r="B57" s="46" t="s">
        <v>37</v>
      </c>
      <c r="C57" s="163"/>
      <c r="D57" s="96"/>
      <c r="E57" s="96"/>
      <c r="F57" s="83"/>
      <c r="G57" s="271"/>
      <c r="H57" s="272"/>
      <c r="I57" s="240"/>
      <c r="J57" s="8"/>
      <c r="K57" s="8"/>
      <c r="L57" s="61"/>
    </row>
    <row r="58" spans="2:12" ht="12.75">
      <c r="B58" s="45"/>
      <c r="C58" s="194"/>
      <c r="D58" s="156"/>
      <c r="E58" s="156"/>
      <c r="F58" s="107"/>
      <c r="G58" s="135"/>
      <c r="H58" s="66"/>
      <c r="I58" s="1"/>
      <c r="J58" s="1"/>
      <c r="K58" s="1"/>
      <c r="L58" s="16"/>
    </row>
    <row r="59" spans="2:12" ht="13.5" thickBot="1">
      <c r="B59" s="80" t="s">
        <v>72</v>
      </c>
      <c r="C59" s="195"/>
      <c r="D59" s="193"/>
      <c r="E59" s="193"/>
      <c r="F59" s="108"/>
      <c r="G59" s="136"/>
      <c r="H59" s="137"/>
      <c r="I59" s="94"/>
      <c r="J59" s="94"/>
      <c r="K59" s="94"/>
      <c r="L59" s="95"/>
    </row>
    <row r="60" spans="2:12" ht="12.75">
      <c r="B60" s="45"/>
      <c r="C60" s="164"/>
      <c r="D60" s="165"/>
      <c r="E60" s="165"/>
      <c r="F60" s="109"/>
      <c r="G60" s="115"/>
      <c r="H60" s="114"/>
      <c r="I60" s="1"/>
      <c r="J60" s="1"/>
      <c r="K60" s="1"/>
      <c r="L60" s="16"/>
    </row>
    <row r="61" spans="2:12" ht="13.5" thickBot="1">
      <c r="B61" s="241" t="s">
        <v>73</v>
      </c>
      <c r="C61" s="166"/>
      <c r="D61" s="167"/>
      <c r="E61" s="167"/>
      <c r="F61" s="274"/>
      <c r="G61" s="242"/>
      <c r="H61" s="243"/>
      <c r="I61" s="7"/>
      <c r="J61" s="7"/>
      <c r="K61" s="7"/>
      <c r="L61" s="17"/>
    </row>
    <row r="62" spans="2:12" ht="13.5" thickTop="1">
      <c r="B62" s="45" t="s">
        <v>74</v>
      </c>
      <c r="C62" s="168"/>
      <c r="D62" s="101"/>
      <c r="E62" s="169"/>
      <c r="F62" s="111"/>
      <c r="G62" s="82"/>
      <c r="L62" s="16"/>
    </row>
    <row r="63" spans="2:12" ht="12.75">
      <c r="B63" s="46" t="s">
        <v>37</v>
      </c>
      <c r="C63" s="170"/>
      <c r="D63" s="171"/>
      <c r="E63" s="160"/>
      <c r="F63" s="112"/>
      <c r="G63" s="104"/>
      <c r="H63" s="8"/>
      <c r="I63" s="8"/>
      <c r="J63" s="8"/>
      <c r="K63" s="8"/>
      <c r="L63" s="61"/>
    </row>
    <row r="64" spans="2:12" ht="12.75">
      <c r="B64" s="45"/>
      <c r="C64" s="128"/>
      <c r="D64" s="102"/>
      <c r="E64" s="147"/>
      <c r="F64" s="113"/>
      <c r="G64" s="82"/>
      <c r="L64" s="16"/>
    </row>
    <row r="65" spans="2:12" ht="13.5" thickBot="1">
      <c r="B65" s="100" t="s">
        <v>75</v>
      </c>
      <c r="C65" s="172"/>
      <c r="D65" s="173"/>
      <c r="E65" s="174"/>
      <c r="F65" s="112"/>
      <c r="G65" s="105"/>
      <c r="H65" s="50"/>
      <c r="I65" s="50"/>
      <c r="J65" s="50"/>
      <c r="K65" s="50"/>
      <c r="L65" s="51"/>
    </row>
    <row r="66" spans="2:12" ht="13.5" thickTop="1">
      <c r="B66" s="45"/>
      <c r="C66" s="128"/>
      <c r="D66" s="102"/>
      <c r="E66" s="147"/>
      <c r="F66" s="215"/>
      <c r="G66" s="82"/>
      <c r="L66" s="16"/>
    </row>
    <row r="67" spans="2:12" ht="13.5" thickBot="1">
      <c r="B67" s="244" t="s">
        <v>76</v>
      </c>
      <c r="C67" s="245">
        <f>SUM(C63:C66)</f>
        <v>0</v>
      </c>
      <c r="D67" s="246">
        <f>SUM(D63:D66)</f>
        <v>0</v>
      </c>
      <c r="E67" s="247">
        <f>SUM(E63:E66)</f>
        <v>0</v>
      </c>
      <c r="F67" s="248">
        <v>91.34</v>
      </c>
      <c r="G67" s="105"/>
      <c r="H67" s="50"/>
      <c r="I67" s="50"/>
      <c r="J67" s="50"/>
      <c r="K67" s="50"/>
      <c r="L67" s="51"/>
    </row>
    <row r="68" ht="13.5" thickTop="1"/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showGridLines="0" workbookViewId="0" topLeftCell="A3">
      <selection activeCell="L12" sqref="L12"/>
    </sheetView>
  </sheetViews>
  <sheetFormatPr defaultColWidth="9.00390625" defaultRowHeight="12.75"/>
  <cols>
    <col min="1" max="1" width="0.6171875" style="0" customWidth="1"/>
    <col min="2" max="2" width="29.87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1" ht="15.75">
      <c r="B1" s="3" t="s">
        <v>0</v>
      </c>
    </row>
    <row r="2" ht="15.75">
      <c r="B2" s="3"/>
    </row>
    <row r="3" spans="2:8" ht="16.5" thickBot="1">
      <c r="B3" s="3"/>
      <c r="H3" t="s">
        <v>1</v>
      </c>
    </row>
    <row r="4" spans="2:12" ht="16.5" thickBot="1" thickTop="1">
      <c r="B4" s="24" t="s">
        <v>2</v>
      </c>
      <c r="C4" s="5"/>
      <c r="D4" s="25" t="s">
        <v>3</v>
      </c>
      <c r="E4" s="25"/>
      <c r="F4" s="26"/>
      <c r="G4" s="27"/>
      <c r="H4" s="27"/>
      <c r="I4" s="30" t="s">
        <v>4</v>
      </c>
      <c r="J4" s="31"/>
      <c r="K4" s="31"/>
      <c r="L4" s="37"/>
    </row>
    <row r="5" spans="1:12" ht="12.75">
      <c r="A5" s="1"/>
      <c r="B5" s="38" t="s">
        <v>5</v>
      </c>
      <c r="C5" s="78" t="s">
        <v>6</v>
      </c>
      <c r="D5" s="142" t="s">
        <v>7</v>
      </c>
      <c r="E5" s="20" t="s">
        <v>8</v>
      </c>
      <c r="F5" s="19" t="s">
        <v>9</v>
      </c>
      <c r="G5" s="75" t="s">
        <v>10</v>
      </c>
      <c r="H5" s="74" t="s">
        <v>11</v>
      </c>
      <c r="I5" s="19" t="s">
        <v>12</v>
      </c>
      <c r="J5" s="72" t="s">
        <v>8</v>
      </c>
      <c r="K5" s="19" t="s">
        <v>9</v>
      </c>
      <c r="L5" s="39" t="s">
        <v>13</v>
      </c>
    </row>
    <row r="6" spans="1:14" ht="15">
      <c r="A6" s="1"/>
      <c r="B6" s="40" t="s">
        <v>14</v>
      </c>
      <c r="C6" s="56"/>
      <c r="D6" s="21"/>
      <c r="E6" s="73">
        <v>38168</v>
      </c>
      <c r="F6" s="52" t="s">
        <v>15</v>
      </c>
      <c r="G6" s="22" t="s">
        <v>16</v>
      </c>
      <c r="H6" s="76" t="s">
        <v>17</v>
      </c>
      <c r="I6" s="21" t="s">
        <v>18</v>
      </c>
      <c r="J6" s="65">
        <v>38168</v>
      </c>
      <c r="K6" s="21"/>
      <c r="L6" s="28" t="s">
        <v>19</v>
      </c>
      <c r="M6" s="41"/>
      <c r="N6" s="1"/>
    </row>
    <row r="7" spans="1:12" ht="13.5" thickBot="1">
      <c r="A7" s="16"/>
      <c r="B7" s="42"/>
      <c r="C7" s="57"/>
      <c r="D7" s="23"/>
      <c r="E7" s="23"/>
      <c r="F7" s="43">
        <v>2004</v>
      </c>
      <c r="G7" s="77">
        <v>37802</v>
      </c>
      <c r="H7" s="44"/>
      <c r="I7" s="23"/>
      <c r="J7" s="23"/>
      <c r="K7" s="23"/>
      <c r="L7" s="29" t="s">
        <v>20</v>
      </c>
    </row>
    <row r="8" spans="2:12" ht="13.5" thickTop="1">
      <c r="B8" s="15" t="s">
        <v>21</v>
      </c>
      <c r="C8" s="180">
        <v>677169</v>
      </c>
      <c r="D8" s="103">
        <v>682865.8</v>
      </c>
      <c r="E8" s="146">
        <v>285583.5</v>
      </c>
      <c r="F8" s="53">
        <f aca="true" t="shared" si="0" ref="F8:F13">E8/D8*100</f>
        <v>41.82132126107355</v>
      </c>
      <c r="G8" s="85">
        <v>244471.5</v>
      </c>
      <c r="H8" s="54">
        <f>E8/G8</f>
        <v>1.1681668415336757</v>
      </c>
      <c r="I8" s="34">
        <v>379413</v>
      </c>
      <c r="J8" s="34">
        <v>180778</v>
      </c>
      <c r="K8" s="54">
        <v>47.65</v>
      </c>
      <c r="L8" s="55">
        <v>-28</v>
      </c>
    </row>
    <row r="9" spans="2:12" ht="12.75">
      <c r="B9" s="15" t="s">
        <v>22</v>
      </c>
      <c r="C9" s="180">
        <v>13471</v>
      </c>
      <c r="D9" s="103">
        <v>13471</v>
      </c>
      <c r="E9" s="146">
        <v>5874.2</v>
      </c>
      <c r="F9" s="53">
        <f t="shared" si="0"/>
        <v>43.60626531066736</v>
      </c>
      <c r="G9" s="85">
        <v>5783</v>
      </c>
      <c r="H9" s="54">
        <f>E9/G9</f>
        <v>1.0157703614041156</v>
      </c>
      <c r="I9" s="34">
        <v>0</v>
      </c>
      <c r="J9" s="34">
        <v>0</v>
      </c>
      <c r="K9" s="54">
        <v>0</v>
      </c>
      <c r="L9" s="55">
        <v>0</v>
      </c>
    </row>
    <row r="10" spans="2:12" ht="12.75">
      <c r="B10" s="84" t="s">
        <v>23</v>
      </c>
      <c r="C10" s="180">
        <v>104625</v>
      </c>
      <c r="D10" s="103">
        <v>111530</v>
      </c>
      <c r="E10" s="146">
        <v>33216</v>
      </c>
      <c r="F10" s="53">
        <f t="shared" si="0"/>
        <v>29.782121402313276</v>
      </c>
      <c r="G10" s="85">
        <v>22040.3</v>
      </c>
      <c r="H10" s="54">
        <f>E10/G10</f>
        <v>1.5070575264402029</v>
      </c>
      <c r="I10" s="34">
        <v>0</v>
      </c>
      <c r="J10" s="34">
        <v>0</v>
      </c>
      <c r="K10" s="54">
        <v>0</v>
      </c>
      <c r="L10" s="55">
        <v>0</v>
      </c>
    </row>
    <row r="11" spans="2:12" ht="12.75">
      <c r="B11" s="84" t="s">
        <v>24</v>
      </c>
      <c r="C11" s="275">
        <v>10000</v>
      </c>
      <c r="D11" s="276">
        <v>9585</v>
      </c>
      <c r="E11" s="85">
        <v>3265</v>
      </c>
      <c r="F11" s="53">
        <f t="shared" si="0"/>
        <v>34.063641105894625</v>
      </c>
      <c r="G11" s="85">
        <v>3428.1</v>
      </c>
      <c r="H11" s="54">
        <f>E11/G11</f>
        <v>0.9524226247775736</v>
      </c>
      <c r="I11" s="34">
        <v>0</v>
      </c>
      <c r="J11" s="34">
        <v>0</v>
      </c>
      <c r="K11" s="54">
        <v>0</v>
      </c>
      <c r="L11" s="55">
        <v>0</v>
      </c>
    </row>
    <row r="12" spans="1:12" ht="13.5" thickBot="1">
      <c r="A12">
        <v>12223</v>
      </c>
      <c r="B12" s="323" t="s">
        <v>87</v>
      </c>
      <c r="C12" s="324">
        <v>0</v>
      </c>
      <c r="D12" s="325">
        <v>12223</v>
      </c>
      <c r="E12" s="326">
        <v>0</v>
      </c>
      <c r="F12" s="53">
        <f t="shared" si="0"/>
        <v>0</v>
      </c>
      <c r="G12" s="85">
        <v>0</v>
      </c>
      <c r="H12" s="54">
        <v>0</v>
      </c>
      <c r="I12" s="327">
        <v>0</v>
      </c>
      <c r="J12" s="327">
        <v>0</v>
      </c>
      <c r="K12" s="267">
        <v>0</v>
      </c>
      <c r="L12" s="328">
        <v>0</v>
      </c>
    </row>
    <row r="13" spans="2:12" ht="13.5" thickBot="1">
      <c r="B13" s="256" t="s">
        <v>25</v>
      </c>
      <c r="C13" s="181">
        <f>C10+C9+C8</f>
        <v>795265</v>
      </c>
      <c r="D13" s="149">
        <v>820089.8</v>
      </c>
      <c r="E13" s="150">
        <v>324673.7</v>
      </c>
      <c r="F13" s="60">
        <f t="shared" si="0"/>
        <v>39.59001806875296</v>
      </c>
      <c r="G13" s="150">
        <v>272294.8</v>
      </c>
      <c r="H13" s="132">
        <f>E13/G13</f>
        <v>1.1923609999162672</v>
      </c>
      <c r="I13" s="131">
        <f>SUM(I8:I12)</f>
        <v>379413</v>
      </c>
      <c r="J13" s="131">
        <f>SUM(J8:J12)</f>
        <v>180778</v>
      </c>
      <c r="K13" s="132">
        <f>SUM(K8:K12)</f>
        <v>47.65</v>
      </c>
      <c r="L13" s="322">
        <f>SUM(L8:L12)</f>
        <v>-28</v>
      </c>
    </row>
    <row r="14" spans="2:12" ht="15.75" thickBot="1">
      <c r="B14" s="38"/>
      <c r="C14" s="259"/>
      <c r="D14" s="260" t="s">
        <v>26</v>
      </c>
      <c r="E14" s="260"/>
      <c r="F14" s="261"/>
      <c r="G14" s="266"/>
      <c r="H14" s="262"/>
      <c r="I14" s="263" t="s">
        <v>4</v>
      </c>
      <c r="J14" s="264"/>
      <c r="K14" s="264"/>
      <c r="L14" s="265"/>
    </row>
    <row r="15" spans="2:12" ht="12.75">
      <c r="B15" s="45" t="s">
        <v>5</v>
      </c>
      <c r="C15" s="78" t="s">
        <v>6</v>
      </c>
      <c r="D15" s="142" t="s">
        <v>7</v>
      </c>
      <c r="E15" s="20" t="s">
        <v>8</v>
      </c>
      <c r="F15" s="19" t="s">
        <v>9</v>
      </c>
      <c r="G15" s="75" t="s">
        <v>10</v>
      </c>
      <c r="H15" s="74" t="s">
        <v>11</v>
      </c>
      <c r="I15" s="19" t="s">
        <v>12</v>
      </c>
      <c r="J15" s="72" t="s">
        <v>8</v>
      </c>
      <c r="K15" s="19" t="s">
        <v>9</v>
      </c>
      <c r="L15" s="39" t="s">
        <v>13</v>
      </c>
    </row>
    <row r="16" spans="2:12" ht="12.75">
      <c r="B16" s="40" t="s">
        <v>27</v>
      </c>
      <c r="C16" s="56"/>
      <c r="D16" s="21"/>
      <c r="E16" s="73">
        <v>38168</v>
      </c>
      <c r="F16" s="52" t="s">
        <v>15</v>
      </c>
      <c r="G16" s="22" t="s">
        <v>16</v>
      </c>
      <c r="H16" s="76" t="s">
        <v>17</v>
      </c>
      <c r="I16" s="21" t="s">
        <v>18</v>
      </c>
      <c r="J16" s="65">
        <v>38168</v>
      </c>
      <c r="K16" s="21"/>
      <c r="L16" s="28" t="s">
        <v>19</v>
      </c>
    </row>
    <row r="17" spans="2:12" ht="13.5" thickBot="1">
      <c r="B17" s="236"/>
      <c r="C17" s="57"/>
      <c r="D17" s="23"/>
      <c r="E17" s="23"/>
      <c r="F17" s="43">
        <v>2004</v>
      </c>
      <c r="G17" s="77">
        <v>37802</v>
      </c>
      <c r="H17" s="44"/>
      <c r="I17" s="23"/>
      <c r="J17" s="23"/>
      <c r="K17" s="23"/>
      <c r="L17" s="29" t="s">
        <v>20</v>
      </c>
    </row>
    <row r="18" spans="2:12" ht="12.75">
      <c r="B18" s="18" t="s">
        <v>28</v>
      </c>
      <c r="C18" s="177">
        <v>94112</v>
      </c>
      <c r="D18" s="147">
        <v>94112</v>
      </c>
      <c r="E18" s="147">
        <v>47056</v>
      </c>
      <c r="F18" s="208">
        <v>50</v>
      </c>
      <c r="G18" s="147">
        <v>37299</v>
      </c>
      <c r="H18" s="141">
        <f>E18/G18</f>
        <v>1.261588782541087</v>
      </c>
      <c r="I18" s="147">
        <v>43198.6</v>
      </c>
      <c r="J18" s="129">
        <v>22392</v>
      </c>
      <c r="K18" s="218">
        <v>51.84</v>
      </c>
      <c r="L18" s="219">
        <v>-1</v>
      </c>
    </row>
    <row r="19" spans="2:12" ht="13.5" thickBot="1">
      <c r="B19" s="216" t="s">
        <v>29</v>
      </c>
      <c r="C19" s="180">
        <v>29898</v>
      </c>
      <c r="D19" s="85">
        <v>29898</v>
      </c>
      <c r="E19" s="85">
        <v>14949</v>
      </c>
      <c r="F19" s="299">
        <v>50</v>
      </c>
      <c r="G19" s="146">
        <v>10118</v>
      </c>
      <c r="H19" s="267">
        <f>E19/G19</f>
        <v>1.4774659023522436</v>
      </c>
      <c r="I19" s="146">
        <v>10885</v>
      </c>
      <c r="J19" s="125">
        <v>4291</v>
      </c>
      <c r="K19" s="220">
        <v>39.42</v>
      </c>
      <c r="L19" s="221">
        <v>-11</v>
      </c>
    </row>
    <row r="20" spans="2:12" ht="13.5" thickBot="1">
      <c r="B20" s="12" t="s">
        <v>30</v>
      </c>
      <c r="C20" s="178">
        <f>SUM(C18:C19)</f>
        <v>124010</v>
      </c>
      <c r="D20" s="150">
        <f>SUM(D18:D19)</f>
        <v>124010</v>
      </c>
      <c r="E20" s="150">
        <f>SUM(E18:E19)</f>
        <v>62005</v>
      </c>
      <c r="F20" s="306">
        <v>50</v>
      </c>
      <c r="G20" s="150">
        <f>SUM(G18:G19)</f>
        <v>47417</v>
      </c>
      <c r="H20" s="132">
        <f>E20/G20</f>
        <v>1.3076533732627538</v>
      </c>
      <c r="I20" s="213">
        <f>SUM(I18:I19)</f>
        <v>54083.6</v>
      </c>
      <c r="J20" s="213">
        <f>SUM(J18:J19)</f>
        <v>26683</v>
      </c>
      <c r="K20" s="60">
        <v>49.34</v>
      </c>
      <c r="L20" s="222">
        <f>SUM(L18:L19)</f>
        <v>-12</v>
      </c>
    </row>
    <row r="21" spans="2:12" ht="15.75" thickBot="1">
      <c r="B21" s="45"/>
      <c r="C21" s="259"/>
      <c r="D21" s="260" t="s">
        <v>31</v>
      </c>
      <c r="E21" s="260"/>
      <c r="F21" s="261"/>
      <c r="G21" s="307"/>
      <c r="H21" s="262"/>
      <c r="I21" s="263" t="s">
        <v>4</v>
      </c>
      <c r="J21" s="264"/>
      <c r="K21" s="264"/>
      <c r="L21" s="265"/>
    </row>
    <row r="22" spans="2:12" ht="12.75">
      <c r="B22" s="45" t="s">
        <v>5</v>
      </c>
      <c r="C22" s="78" t="s">
        <v>6</v>
      </c>
      <c r="D22" s="142" t="s">
        <v>7</v>
      </c>
      <c r="E22" s="20" t="s">
        <v>8</v>
      </c>
      <c r="F22" s="19" t="s">
        <v>9</v>
      </c>
      <c r="G22" s="75" t="s">
        <v>10</v>
      </c>
      <c r="H22" s="74" t="s">
        <v>11</v>
      </c>
      <c r="I22" s="19" t="s">
        <v>12</v>
      </c>
      <c r="J22" s="72" t="s">
        <v>8</v>
      </c>
      <c r="K22" s="19" t="s">
        <v>9</v>
      </c>
      <c r="L22" s="39" t="s">
        <v>13</v>
      </c>
    </row>
    <row r="23" spans="2:12" ht="12.75">
      <c r="B23" s="40" t="s">
        <v>32</v>
      </c>
      <c r="C23" s="56"/>
      <c r="D23" s="21"/>
      <c r="E23" s="73">
        <v>38168</v>
      </c>
      <c r="F23" s="52" t="s">
        <v>15</v>
      </c>
      <c r="G23" s="22" t="s">
        <v>16</v>
      </c>
      <c r="H23" s="76" t="s">
        <v>17</v>
      </c>
      <c r="I23" s="21" t="s">
        <v>18</v>
      </c>
      <c r="J23" s="65">
        <v>38168</v>
      </c>
      <c r="K23" s="21"/>
      <c r="L23" s="28" t="s">
        <v>19</v>
      </c>
    </row>
    <row r="24" spans="2:12" ht="13.5" thickBot="1">
      <c r="B24" s="236"/>
      <c r="C24" s="57"/>
      <c r="D24" s="23"/>
      <c r="E24" s="23"/>
      <c r="F24" s="43">
        <v>2004</v>
      </c>
      <c r="G24" s="77">
        <v>37802</v>
      </c>
      <c r="H24" s="44"/>
      <c r="I24" s="23"/>
      <c r="J24" s="23"/>
      <c r="K24" s="23"/>
      <c r="L24" s="29" t="s">
        <v>20</v>
      </c>
    </row>
    <row r="25" spans="2:12" ht="14.25" thickBot="1" thickTop="1">
      <c r="B25" s="308" t="s">
        <v>33</v>
      </c>
      <c r="C25" s="177">
        <v>0</v>
      </c>
      <c r="D25" s="147">
        <v>45000</v>
      </c>
      <c r="E25" s="147">
        <v>45000</v>
      </c>
      <c r="F25" s="299">
        <v>100</v>
      </c>
      <c r="G25" s="147">
        <v>0</v>
      </c>
      <c r="H25" s="54">
        <v>0</v>
      </c>
      <c r="I25" s="309" t="s">
        <v>34</v>
      </c>
      <c r="J25" s="310" t="s">
        <v>34</v>
      </c>
      <c r="K25" s="311" t="s">
        <v>34</v>
      </c>
      <c r="L25" s="312" t="s">
        <v>34</v>
      </c>
    </row>
    <row r="26" spans="2:12" ht="13.5" thickBot="1">
      <c r="B26" s="256" t="s">
        <v>35</v>
      </c>
      <c r="C26" s="179">
        <v>0</v>
      </c>
      <c r="D26" s="313">
        <v>45000</v>
      </c>
      <c r="E26" s="150">
        <v>45000</v>
      </c>
      <c r="F26" s="306">
        <v>100</v>
      </c>
      <c r="G26" s="150">
        <v>0</v>
      </c>
      <c r="H26" s="132">
        <v>0</v>
      </c>
      <c r="I26" s="314" t="s">
        <v>34</v>
      </c>
      <c r="J26" s="315" t="s">
        <v>34</v>
      </c>
      <c r="K26" s="316" t="s">
        <v>34</v>
      </c>
      <c r="L26" s="317" t="s">
        <v>34</v>
      </c>
    </row>
    <row r="27" spans="2:12" ht="12.75">
      <c r="B27" s="68" t="s">
        <v>36</v>
      </c>
      <c r="C27" s="179"/>
      <c r="D27" s="152"/>
      <c r="E27" s="153"/>
      <c r="F27" s="234"/>
      <c r="G27" s="153"/>
      <c r="H27" s="69"/>
      <c r="I27" s="199"/>
      <c r="J27" s="199"/>
      <c r="K27" s="118"/>
      <c r="L27" s="200"/>
    </row>
    <row r="28" spans="2:12" ht="15" customHeight="1">
      <c r="B28" s="235" t="s">
        <v>37</v>
      </c>
      <c r="C28" s="163">
        <f>C20+C13</f>
        <v>919275</v>
      </c>
      <c r="D28" s="155">
        <v>989099.8</v>
      </c>
      <c r="E28" s="96">
        <f>E26+E20+E13</f>
        <v>431678.7</v>
      </c>
      <c r="F28" s="89">
        <v>43.64</v>
      </c>
      <c r="G28" s="96">
        <f>G26+G20+G13</f>
        <v>319711.8</v>
      </c>
      <c r="H28" s="90">
        <v>1.35</v>
      </c>
      <c r="I28" s="201"/>
      <c r="J28" s="201"/>
      <c r="K28" s="202"/>
      <c r="L28" s="203"/>
    </row>
    <row r="29" spans="2:12" ht="12.75">
      <c r="B29" s="40"/>
      <c r="C29" s="86"/>
      <c r="D29" s="156"/>
      <c r="E29" s="156"/>
      <c r="F29" s="206"/>
      <c r="G29" s="197"/>
      <c r="H29" s="92"/>
      <c r="J29" s="1"/>
      <c r="K29" s="1"/>
      <c r="L29" s="16"/>
    </row>
    <row r="30" spans="2:12" ht="12.75">
      <c r="B30" s="235" t="s">
        <v>38</v>
      </c>
      <c r="C30" s="157">
        <v>24413.5</v>
      </c>
      <c r="D30" s="96">
        <v>24194.1</v>
      </c>
      <c r="E30" s="96">
        <v>9546.7</v>
      </c>
      <c r="F30" s="89">
        <v>39.46</v>
      </c>
      <c r="G30" s="198">
        <v>10810.94</v>
      </c>
      <c r="H30" s="116">
        <v>0.88</v>
      </c>
      <c r="I30" s="1"/>
      <c r="J30" s="1"/>
      <c r="K30" s="1"/>
      <c r="L30" s="16"/>
    </row>
    <row r="31" spans="2:12" ht="31.5" customHeight="1" thickBot="1">
      <c r="B31" s="236" t="s">
        <v>39</v>
      </c>
      <c r="C31" s="158">
        <f>SUM(C28:C30)</f>
        <v>943688.5</v>
      </c>
      <c r="D31" s="159">
        <f>SUM(D28:D30)</f>
        <v>1013293.9</v>
      </c>
      <c r="E31" s="159">
        <f>SUM(E28:E30)</f>
        <v>441225.4</v>
      </c>
      <c r="F31" s="237">
        <v>43.54</v>
      </c>
      <c r="G31" s="238">
        <f>SUM(G28:G30)</f>
        <v>330522.74</v>
      </c>
      <c r="H31" s="239">
        <v>1.33</v>
      </c>
      <c r="I31" s="230"/>
      <c r="J31" s="230"/>
      <c r="K31" s="230"/>
      <c r="L31" s="231"/>
    </row>
    <row r="32" spans="2:12" ht="12.75">
      <c r="B32" s="33"/>
      <c r="C32" s="86"/>
      <c r="D32" s="86"/>
      <c r="E32" s="32"/>
      <c r="F32" s="87"/>
      <c r="G32" s="66"/>
      <c r="H32" s="87"/>
      <c r="I32" s="1"/>
      <c r="J32" s="1"/>
      <c r="K32" s="1"/>
      <c r="L32" s="1"/>
    </row>
    <row r="33" spans="2:12" ht="12.75">
      <c r="B33" s="33"/>
      <c r="C33" s="86"/>
      <c r="D33" s="86"/>
      <c r="E33" s="32"/>
      <c r="F33" s="87"/>
      <c r="G33" s="66"/>
      <c r="H33" s="87"/>
      <c r="I33" s="1"/>
      <c r="J33" s="1"/>
      <c r="K33" s="1"/>
      <c r="L33" s="1"/>
    </row>
    <row r="34" spans="1:12" ht="13.5" thickBot="1">
      <c r="A34" s="1"/>
      <c r="B34" s="33"/>
      <c r="C34" s="86"/>
      <c r="D34" s="86"/>
      <c r="E34" s="32"/>
      <c r="F34" s="87"/>
      <c r="G34" s="66"/>
      <c r="H34" s="87"/>
      <c r="I34" s="1"/>
      <c r="J34" s="1"/>
      <c r="K34" s="1"/>
      <c r="L34" s="1"/>
    </row>
    <row r="35" spans="2:12" ht="14.25" thickBot="1" thickTop="1">
      <c r="B35" s="2" t="s">
        <v>40</v>
      </c>
      <c r="C35" s="5"/>
      <c r="D35" s="81" t="s">
        <v>41</v>
      </c>
      <c r="E35" s="5"/>
      <c r="F35" s="4"/>
      <c r="G35" s="47"/>
      <c r="H35" s="47"/>
      <c r="I35" s="48" t="s">
        <v>42</v>
      </c>
      <c r="J35" s="11" t="s">
        <v>43</v>
      </c>
      <c r="K35" s="11"/>
      <c r="L35" s="13"/>
    </row>
    <row r="36" spans="2:12" ht="12.75">
      <c r="B36" s="45" t="s">
        <v>5</v>
      </c>
      <c r="C36" s="78" t="s">
        <v>6</v>
      </c>
      <c r="D36" s="142" t="s">
        <v>7</v>
      </c>
      <c r="E36" s="20" t="s">
        <v>8</v>
      </c>
      <c r="F36" s="19" t="s">
        <v>9</v>
      </c>
      <c r="G36" s="76" t="s">
        <v>44</v>
      </c>
      <c r="H36" s="21" t="s">
        <v>45</v>
      </c>
      <c r="I36" s="97"/>
      <c r="J36" s="98"/>
      <c r="K36" s="98"/>
      <c r="L36" s="99"/>
    </row>
    <row r="37" spans="2:12" ht="12.75">
      <c r="B37" s="40" t="s">
        <v>46</v>
      </c>
      <c r="C37" s="56"/>
      <c r="D37" s="21"/>
      <c r="E37" s="73">
        <v>38077</v>
      </c>
      <c r="F37" s="52" t="s">
        <v>15</v>
      </c>
      <c r="G37" s="76" t="s">
        <v>47</v>
      </c>
      <c r="H37" s="22" t="s">
        <v>16</v>
      </c>
      <c r="I37" s="21"/>
      <c r="J37" s="6"/>
      <c r="K37" s="1"/>
      <c r="L37" s="16"/>
    </row>
    <row r="38" spans="2:12" ht="13.5" thickBot="1">
      <c r="B38" s="42"/>
      <c r="C38" s="57"/>
      <c r="D38" s="23"/>
      <c r="E38" s="23"/>
      <c r="F38" s="43">
        <v>2004</v>
      </c>
      <c r="G38" s="79" t="s">
        <v>48</v>
      </c>
      <c r="H38" s="77">
        <v>38077</v>
      </c>
      <c r="I38" s="23"/>
      <c r="J38" s="233"/>
      <c r="K38" s="7"/>
      <c r="L38" s="17"/>
    </row>
    <row r="39" spans="2:12" ht="13.5" thickTop="1">
      <c r="B39" s="45" t="s">
        <v>49</v>
      </c>
      <c r="C39" s="254">
        <v>8000</v>
      </c>
      <c r="D39" s="253">
        <v>8000</v>
      </c>
      <c r="E39" s="250"/>
      <c r="F39" s="223"/>
      <c r="G39" s="224"/>
      <c r="H39" s="225"/>
      <c r="I39" s="304">
        <v>6545</v>
      </c>
      <c r="J39" s="305" t="s">
        <v>50</v>
      </c>
      <c r="K39" s="305"/>
      <c r="L39" s="61"/>
    </row>
    <row r="40" spans="2:12" ht="12.75">
      <c r="B40" s="45"/>
      <c r="C40" s="170">
        <v>33437</v>
      </c>
      <c r="D40" s="250">
        <v>33437</v>
      </c>
      <c r="E40" s="250"/>
      <c r="F40" s="223"/>
      <c r="G40" s="224"/>
      <c r="H40" s="225"/>
      <c r="I40" s="226">
        <v>5752</v>
      </c>
      <c r="J40" s="8" t="s">
        <v>51</v>
      </c>
      <c r="K40" s="8"/>
      <c r="L40" s="61"/>
    </row>
    <row r="41" spans="2:12" ht="12.75">
      <c r="B41" s="123" t="s">
        <v>23</v>
      </c>
      <c r="C41" s="255">
        <v>50000</v>
      </c>
      <c r="D41" s="251">
        <v>50000</v>
      </c>
      <c r="E41" s="189"/>
      <c r="F41" s="184"/>
      <c r="G41" s="185"/>
      <c r="H41" s="185"/>
      <c r="I41" s="186">
        <v>7000</v>
      </c>
      <c r="J41" s="187" t="s">
        <v>52</v>
      </c>
      <c r="K41" s="187"/>
      <c r="L41" s="188"/>
    </row>
    <row r="42" spans="2:12" ht="12.75">
      <c r="B42" s="45"/>
      <c r="C42" s="145">
        <v>30000</v>
      </c>
      <c r="D42" s="190">
        <v>30000</v>
      </c>
      <c r="E42" s="191"/>
      <c r="F42" s="59"/>
      <c r="G42" s="130"/>
      <c r="H42" s="130"/>
      <c r="I42" s="122">
        <v>7154</v>
      </c>
      <c r="J42" s="119" t="s">
        <v>53</v>
      </c>
      <c r="K42" s="119"/>
      <c r="L42" s="120"/>
    </row>
    <row r="43" spans="2:12" ht="12.75">
      <c r="B43" s="45"/>
      <c r="C43" s="145">
        <v>5000</v>
      </c>
      <c r="D43" s="190">
        <v>5000</v>
      </c>
      <c r="E43" s="191"/>
      <c r="F43" s="59"/>
      <c r="G43" s="130"/>
      <c r="H43" s="130"/>
      <c r="I43" s="122">
        <v>4730</v>
      </c>
      <c r="J43" s="119" t="s">
        <v>54</v>
      </c>
      <c r="K43" s="119"/>
      <c r="L43" s="120"/>
    </row>
    <row r="44" spans="2:12" ht="12.75">
      <c r="B44" s="45"/>
      <c r="C44" s="145">
        <v>10000</v>
      </c>
      <c r="D44" s="190">
        <v>10000</v>
      </c>
      <c r="E44" s="191"/>
      <c r="F44" s="59"/>
      <c r="G44" s="130"/>
      <c r="H44" s="130"/>
      <c r="I44" s="122">
        <v>7679</v>
      </c>
      <c r="J44" s="119" t="s">
        <v>55</v>
      </c>
      <c r="K44" s="119"/>
      <c r="L44" s="120"/>
    </row>
    <row r="45" spans="2:12" ht="12.75">
      <c r="B45" s="123" t="s">
        <v>56</v>
      </c>
      <c r="C45" s="145">
        <v>12520</v>
      </c>
      <c r="D45" s="190">
        <v>12520</v>
      </c>
      <c r="E45" s="191"/>
      <c r="F45" s="59"/>
      <c r="G45" s="130"/>
      <c r="H45" s="130"/>
      <c r="I45" s="35">
        <v>6089</v>
      </c>
      <c r="J45" s="182" t="s">
        <v>57</v>
      </c>
      <c r="K45" s="182"/>
      <c r="L45" s="183"/>
    </row>
    <row r="46" spans="2:12" ht="12.75">
      <c r="B46" s="45"/>
      <c r="C46" s="145">
        <v>2990</v>
      </c>
      <c r="D46" s="190">
        <v>2990</v>
      </c>
      <c r="E46" s="191"/>
      <c r="F46" s="59"/>
      <c r="G46" s="130"/>
      <c r="H46" s="130"/>
      <c r="I46" s="249">
        <v>207</v>
      </c>
      <c r="J46" s="182" t="s">
        <v>58</v>
      </c>
      <c r="K46" s="182"/>
      <c r="L46" s="183"/>
    </row>
    <row r="47" spans="2:12" ht="13.5" thickBot="1">
      <c r="B47" s="45"/>
      <c r="C47" s="128"/>
      <c r="D47" s="161"/>
      <c r="E47" s="292"/>
      <c r="F47" s="293"/>
      <c r="G47" s="134"/>
      <c r="H47" s="134"/>
      <c r="I47" s="294"/>
      <c r="J47" s="67"/>
      <c r="K47" s="67"/>
      <c r="L47" s="124"/>
    </row>
    <row r="48" spans="2:12" ht="13.5" thickBot="1">
      <c r="B48" s="12" t="s">
        <v>59</v>
      </c>
      <c r="C48" s="162">
        <f>SUM(C39:C47)</f>
        <v>151947</v>
      </c>
      <c r="D48" s="252">
        <f>SUM(D39:D47)</f>
        <v>151947</v>
      </c>
      <c r="E48" s="192"/>
      <c r="F48" s="60"/>
      <c r="G48" s="131"/>
      <c r="H48" s="131"/>
      <c r="I48" s="121"/>
      <c r="J48" s="49"/>
      <c r="K48" s="49"/>
      <c r="L48" s="10"/>
    </row>
    <row r="49" spans="2:12" ht="14.25" thickBot="1" thickTop="1">
      <c r="B49" s="2"/>
      <c r="C49" s="58"/>
      <c r="D49" s="5" t="s">
        <v>60</v>
      </c>
      <c r="E49" s="5"/>
      <c r="F49" s="4"/>
      <c r="G49" s="47"/>
      <c r="H49" s="47"/>
      <c r="I49" s="207" t="s">
        <v>42</v>
      </c>
      <c r="J49" s="11" t="s">
        <v>43</v>
      </c>
      <c r="K49" s="11"/>
      <c r="L49" s="13"/>
    </row>
    <row r="50" spans="2:12" ht="12.75">
      <c r="B50" s="45" t="s">
        <v>5</v>
      </c>
      <c r="C50" s="78" t="s">
        <v>6</v>
      </c>
      <c r="D50" s="142" t="s">
        <v>7</v>
      </c>
      <c r="E50" s="20" t="s">
        <v>8</v>
      </c>
      <c r="F50" s="19" t="s">
        <v>9</v>
      </c>
      <c r="G50" s="76" t="s">
        <v>44</v>
      </c>
      <c r="H50" s="21" t="s">
        <v>45</v>
      </c>
      <c r="I50" s="97"/>
      <c r="J50" s="98"/>
      <c r="K50" s="98"/>
      <c r="L50" s="99"/>
    </row>
    <row r="51" spans="2:12" ht="12.75">
      <c r="B51" s="40" t="s">
        <v>27</v>
      </c>
      <c r="C51" s="56"/>
      <c r="D51" s="21"/>
      <c r="E51" s="73">
        <v>38077</v>
      </c>
      <c r="F51" s="52" t="s">
        <v>15</v>
      </c>
      <c r="G51" s="76" t="s">
        <v>47</v>
      </c>
      <c r="H51" s="22" t="s">
        <v>16</v>
      </c>
      <c r="I51" s="21"/>
      <c r="J51" s="6"/>
      <c r="K51" s="1"/>
      <c r="L51" s="16"/>
    </row>
    <row r="52" spans="2:12" ht="13.5" thickBot="1">
      <c r="B52" s="42"/>
      <c r="C52" s="57"/>
      <c r="D52" s="23"/>
      <c r="E52" s="23"/>
      <c r="F52" s="43">
        <v>2004</v>
      </c>
      <c r="G52" s="79" t="s">
        <v>48</v>
      </c>
      <c r="H52" s="77">
        <v>38077</v>
      </c>
      <c r="I52" s="23"/>
      <c r="J52" s="233"/>
      <c r="K52" s="7"/>
      <c r="L52" s="17"/>
    </row>
    <row r="53" spans="2:12" ht="13.5" thickTop="1">
      <c r="B53" s="45" t="s">
        <v>28</v>
      </c>
      <c r="C53" s="85">
        <v>5000</v>
      </c>
      <c r="D53" s="85">
        <v>5000</v>
      </c>
      <c r="E53" s="189"/>
      <c r="F53" s="299"/>
      <c r="G53" s="34"/>
      <c r="H53" s="85"/>
      <c r="I53" s="300">
        <v>6094</v>
      </c>
      <c r="J53" s="301" t="s">
        <v>61</v>
      </c>
      <c r="K53" s="302"/>
      <c r="L53" s="303"/>
    </row>
    <row r="54" spans="2:12" ht="12.75">
      <c r="B54" s="123"/>
      <c r="C54" s="145">
        <v>25000</v>
      </c>
      <c r="D54" s="145">
        <v>25000</v>
      </c>
      <c r="E54" s="191"/>
      <c r="F54" s="208"/>
      <c r="G54" s="125"/>
      <c r="H54" s="146"/>
      <c r="I54" s="35">
        <v>7001</v>
      </c>
      <c r="J54" s="209" t="s">
        <v>62</v>
      </c>
      <c r="K54" s="210"/>
      <c r="L54" s="211"/>
    </row>
    <row r="55" spans="2:12" ht="12.75">
      <c r="B55" s="45"/>
      <c r="C55" s="145">
        <v>13000</v>
      </c>
      <c r="D55" s="145">
        <v>13000</v>
      </c>
      <c r="E55" s="191"/>
      <c r="F55" s="208"/>
      <c r="G55" s="125"/>
      <c r="H55" s="146"/>
      <c r="I55" s="35">
        <v>7681</v>
      </c>
      <c r="J55" s="209" t="s">
        <v>63</v>
      </c>
      <c r="K55" s="210"/>
      <c r="L55" s="211"/>
    </row>
    <row r="56" spans="2:12" ht="12.75">
      <c r="B56" s="45"/>
      <c r="C56" s="145">
        <v>4000</v>
      </c>
      <c r="D56" s="145">
        <v>4000</v>
      </c>
      <c r="E56" s="191"/>
      <c r="F56" s="208"/>
      <c r="G56" s="125"/>
      <c r="H56" s="146"/>
      <c r="I56" s="35">
        <v>7682</v>
      </c>
      <c r="J56" s="209" t="s">
        <v>64</v>
      </c>
      <c r="K56" s="210"/>
      <c r="L56" s="211"/>
    </row>
    <row r="57" spans="2:12" ht="12.75">
      <c r="B57" s="45"/>
      <c r="C57" s="145">
        <v>10000</v>
      </c>
      <c r="D57" s="145">
        <v>10000</v>
      </c>
      <c r="E57" s="191"/>
      <c r="F57" s="208"/>
      <c r="G57" s="125"/>
      <c r="H57" s="146"/>
      <c r="I57" s="35">
        <v>7683</v>
      </c>
      <c r="J57" s="209" t="s">
        <v>65</v>
      </c>
      <c r="K57" s="210"/>
      <c r="L57" s="211"/>
    </row>
    <row r="58" spans="2:12" ht="12.75">
      <c r="B58" s="45"/>
      <c r="C58" s="145">
        <v>0</v>
      </c>
      <c r="D58" s="146">
        <v>99</v>
      </c>
      <c r="E58" s="191"/>
      <c r="F58" s="208"/>
      <c r="G58" s="125"/>
      <c r="H58" s="146"/>
      <c r="I58" s="35">
        <v>7729</v>
      </c>
      <c r="J58" s="209" t="s">
        <v>66</v>
      </c>
      <c r="K58" s="210"/>
      <c r="L58" s="211"/>
    </row>
    <row r="59" spans="2:12" ht="12.75">
      <c r="B59" s="45"/>
      <c r="C59" s="145">
        <v>0</v>
      </c>
      <c r="D59" s="146">
        <v>231</v>
      </c>
      <c r="E59" s="191"/>
      <c r="F59" s="208"/>
      <c r="G59" s="125"/>
      <c r="H59" s="146"/>
      <c r="I59" s="35">
        <v>7730</v>
      </c>
      <c r="J59" s="209" t="s">
        <v>67</v>
      </c>
      <c r="K59" s="210"/>
      <c r="L59" s="211"/>
    </row>
    <row r="60" spans="2:12" ht="12.75">
      <c r="B60" s="45"/>
      <c r="C60" s="145">
        <v>0</v>
      </c>
      <c r="D60" s="146">
        <v>94</v>
      </c>
      <c r="E60" s="191"/>
      <c r="F60" s="208"/>
      <c r="G60" s="125"/>
      <c r="H60" s="146"/>
      <c r="I60" s="35">
        <v>7731</v>
      </c>
      <c r="J60" s="209" t="s">
        <v>68</v>
      </c>
      <c r="K60" s="210"/>
      <c r="L60" s="211"/>
    </row>
    <row r="61" spans="2:12" ht="12.75">
      <c r="B61" s="45" t="s">
        <v>29</v>
      </c>
      <c r="C61" s="145"/>
      <c r="D61" s="146"/>
      <c r="E61" s="191"/>
      <c r="F61" s="208"/>
      <c r="G61" s="125"/>
      <c r="H61" s="146"/>
      <c r="I61" s="35"/>
      <c r="J61" s="209"/>
      <c r="K61" s="210"/>
      <c r="L61" s="211"/>
    </row>
    <row r="62" spans="2:12" ht="12.75">
      <c r="B62" s="45"/>
      <c r="C62" s="145"/>
      <c r="D62" s="146"/>
      <c r="E62" s="191"/>
      <c r="F62" s="208"/>
      <c r="G62" s="125"/>
      <c r="H62" s="146"/>
      <c r="I62" s="35"/>
      <c r="J62" s="209"/>
      <c r="K62" s="210"/>
      <c r="L62" s="211"/>
    </row>
    <row r="63" spans="2:12" ht="13.5" thickBot="1">
      <c r="B63" s="45" t="s">
        <v>69</v>
      </c>
      <c r="C63" s="147">
        <v>1000</v>
      </c>
      <c r="D63" s="147">
        <v>1000</v>
      </c>
      <c r="E63" s="292"/>
      <c r="F63" s="138"/>
      <c r="G63" s="129"/>
      <c r="H63" s="147"/>
      <c r="I63" s="295">
        <v>7770</v>
      </c>
      <c r="J63" s="296" t="s">
        <v>70</v>
      </c>
      <c r="K63" s="297"/>
      <c r="L63" s="298"/>
    </row>
    <row r="64" spans="2:12" ht="13.5" thickBot="1">
      <c r="B64" s="12" t="s">
        <v>30</v>
      </c>
      <c r="C64" s="277">
        <f>SUM(C53:C63)</f>
        <v>58000</v>
      </c>
      <c r="D64" s="277">
        <f>SUM(D53:D63)</f>
        <v>58424</v>
      </c>
      <c r="E64" s="278"/>
      <c r="F64" s="279"/>
      <c r="G64" s="258"/>
      <c r="H64" s="257"/>
      <c r="I64" s="88"/>
      <c r="J64" s="98"/>
      <c r="K64" s="98"/>
      <c r="L64" s="99"/>
    </row>
    <row r="65" spans="2:12" ht="12.75">
      <c r="B65" s="45" t="s">
        <v>5</v>
      </c>
      <c r="C65" s="78"/>
      <c r="D65" s="285"/>
      <c r="E65" s="286"/>
      <c r="F65" s="88"/>
      <c r="G65" s="287"/>
      <c r="H65" s="88"/>
      <c r="I65" s="289"/>
      <c r="J65" s="98"/>
      <c r="K65" s="98"/>
      <c r="L65" s="99"/>
    </row>
    <row r="66" spans="2:12" ht="12.75">
      <c r="B66" s="45" t="s">
        <v>71</v>
      </c>
      <c r="C66" s="280"/>
      <c r="D66" s="281"/>
      <c r="E66" s="169"/>
      <c r="F66" s="111"/>
      <c r="G66" s="282"/>
      <c r="H66" s="288"/>
      <c r="I66" s="283"/>
      <c r="J66" s="283"/>
      <c r="K66" s="283"/>
      <c r="L66" s="284"/>
    </row>
    <row r="67" spans="2:12" ht="12.75">
      <c r="B67" s="46" t="s">
        <v>37</v>
      </c>
      <c r="C67" s="163">
        <f>C64+C48</f>
        <v>209947</v>
      </c>
      <c r="D67" s="96">
        <f>D64+D48</f>
        <v>210371</v>
      </c>
      <c r="E67" s="96"/>
      <c r="F67" s="106"/>
      <c r="G67" s="96"/>
      <c r="H67" s="198"/>
      <c r="I67" s="240"/>
      <c r="J67" s="8"/>
      <c r="K67" s="8"/>
      <c r="L67" s="61"/>
    </row>
    <row r="68" spans="2:12" ht="12.75">
      <c r="B68" s="45"/>
      <c r="C68" s="194"/>
      <c r="D68" s="156"/>
      <c r="E68" s="156"/>
      <c r="F68" s="107"/>
      <c r="G68" s="135"/>
      <c r="H68" s="66"/>
      <c r="I68" s="1"/>
      <c r="J68" s="1"/>
      <c r="K68" s="1"/>
      <c r="L68" s="16"/>
    </row>
    <row r="69" spans="2:12" ht="13.5" thickBot="1">
      <c r="B69" s="80" t="s">
        <v>72</v>
      </c>
      <c r="C69" s="195"/>
      <c r="D69" s="193"/>
      <c r="E69" s="193"/>
      <c r="F69" s="108"/>
      <c r="G69" s="136"/>
      <c r="H69" s="137"/>
      <c r="I69" s="94"/>
      <c r="J69" s="94"/>
      <c r="K69" s="94"/>
      <c r="L69" s="95"/>
    </row>
    <row r="70" spans="2:12" ht="12.75">
      <c r="B70" s="45"/>
      <c r="C70" s="164"/>
      <c r="D70" s="165"/>
      <c r="E70" s="165"/>
      <c r="F70" s="109"/>
      <c r="G70" s="115"/>
      <c r="H70" s="114"/>
      <c r="I70" s="1"/>
      <c r="J70" s="1"/>
      <c r="K70" s="1"/>
      <c r="L70" s="16"/>
    </row>
    <row r="71" spans="2:12" ht="13.5" thickBot="1">
      <c r="B71" s="241" t="s">
        <v>73</v>
      </c>
      <c r="C71" s="166"/>
      <c r="D71" s="167"/>
      <c r="E71" s="167"/>
      <c r="F71" s="110"/>
      <c r="G71" s="242"/>
      <c r="H71" s="243"/>
      <c r="I71" s="7"/>
      <c r="J71" s="7"/>
      <c r="K71" s="7"/>
      <c r="L71" s="17"/>
    </row>
    <row r="72" spans="2:12" ht="13.5" thickTop="1">
      <c r="B72" s="45" t="s">
        <v>74</v>
      </c>
      <c r="C72" s="168"/>
      <c r="D72" s="101"/>
      <c r="E72" s="169"/>
      <c r="F72" s="111"/>
      <c r="G72" s="82"/>
      <c r="L72" s="16"/>
    </row>
    <row r="73" spans="2:12" ht="12.75">
      <c r="B73" s="46" t="s">
        <v>37</v>
      </c>
      <c r="C73" s="170"/>
      <c r="D73" s="171"/>
      <c r="E73" s="160"/>
      <c r="F73" s="112"/>
      <c r="G73" s="104"/>
      <c r="H73" s="8"/>
      <c r="I73" s="8"/>
      <c r="J73" s="8"/>
      <c r="K73" s="8"/>
      <c r="L73" s="61"/>
    </row>
    <row r="74" spans="2:12" ht="12.75">
      <c r="B74" s="45"/>
      <c r="C74" s="128"/>
      <c r="D74" s="102"/>
      <c r="E74" s="147"/>
      <c r="F74" s="113"/>
      <c r="G74" s="82"/>
      <c r="L74" s="16"/>
    </row>
    <row r="75" spans="2:12" ht="13.5" thickBot="1">
      <c r="B75" s="100" t="s">
        <v>75</v>
      </c>
      <c r="C75" s="172"/>
      <c r="D75" s="173"/>
      <c r="E75" s="174"/>
      <c r="F75" s="112"/>
      <c r="G75" s="105"/>
      <c r="H75" s="50"/>
      <c r="I75" s="50"/>
      <c r="J75" s="50"/>
      <c r="K75" s="50"/>
      <c r="L75" s="51"/>
    </row>
    <row r="76" spans="2:12" ht="13.5" thickTop="1">
      <c r="B76" s="45"/>
      <c r="C76" s="128"/>
      <c r="D76" s="102"/>
      <c r="E76" s="147"/>
      <c r="F76" s="215"/>
      <c r="G76" s="82"/>
      <c r="L76" s="16"/>
    </row>
    <row r="77" spans="2:12" ht="13.5" thickBot="1">
      <c r="B77" s="244" t="s">
        <v>76</v>
      </c>
      <c r="C77" s="245"/>
      <c r="D77" s="246"/>
      <c r="E77" s="247"/>
      <c r="F77" s="248"/>
      <c r="G77" s="105"/>
      <c r="H77" s="50"/>
      <c r="I77" s="50"/>
      <c r="J77" s="50"/>
      <c r="K77" s="50"/>
      <c r="L77" s="51"/>
    </row>
    <row r="78" ht="13.5" thickTop="1"/>
    <row r="80" ht="12.75">
      <c r="A80" s="1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>
      <c r="A105"/>
    </row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B3">
      <selection activeCell="E25" sqref="E25"/>
    </sheetView>
  </sheetViews>
  <sheetFormatPr defaultColWidth="9.00390625" defaultRowHeight="12.75"/>
  <cols>
    <col min="1" max="1" width="0.6171875" style="0" customWidth="1"/>
    <col min="2" max="2" width="28.12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9.625" style="0" customWidth="1"/>
    <col min="9" max="9" width="11.625" style="0" customWidth="1"/>
    <col min="10" max="10" width="12.00390625" style="0" customWidth="1"/>
    <col min="11" max="11" width="8.75390625" style="0" customWidth="1"/>
    <col min="12" max="12" width="14.875" style="0" customWidth="1"/>
    <col min="14" max="14" width="8.00390625" style="0" customWidth="1"/>
  </cols>
  <sheetData>
    <row r="1" spans="2:3" ht="15.75">
      <c r="B1" s="290" t="s">
        <v>77</v>
      </c>
      <c r="C1" s="290"/>
    </row>
    <row r="2" ht="15.75">
      <c r="B2" s="3"/>
    </row>
    <row r="3" ht="15.75">
      <c r="B3" s="3"/>
    </row>
    <row r="4" spans="2:8" ht="16.5" thickBot="1">
      <c r="B4" s="3"/>
      <c r="H4" t="s">
        <v>1</v>
      </c>
    </row>
    <row r="5" spans="2:12" ht="16.5" thickBot="1" thickTop="1">
      <c r="B5" s="24"/>
      <c r="C5" s="5"/>
      <c r="D5" s="25" t="s">
        <v>3</v>
      </c>
      <c r="E5" s="25"/>
      <c r="F5" s="26"/>
      <c r="G5" s="27"/>
      <c r="H5" s="27"/>
      <c r="I5" s="30" t="s">
        <v>4</v>
      </c>
      <c r="J5" s="31"/>
      <c r="K5" s="31"/>
      <c r="L5" s="37"/>
    </row>
    <row r="6" spans="1:12" ht="12.75">
      <c r="A6" s="1"/>
      <c r="B6" s="38" t="s">
        <v>5</v>
      </c>
      <c r="C6" s="78" t="s">
        <v>6</v>
      </c>
      <c r="D6" s="142" t="s">
        <v>7</v>
      </c>
      <c r="E6" s="20" t="s">
        <v>8</v>
      </c>
      <c r="F6" s="19" t="s">
        <v>9</v>
      </c>
      <c r="G6" s="75" t="s">
        <v>10</v>
      </c>
      <c r="H6" s="74" t="s">
        <v>11</v>
      </c>
      <c r="I6" s="19" t="s">
        <v>12</v>
      </c>
      <c r="J6" s="72" t="s">
        <v>8</v>
      </c>
      <c r="K6" s="19" t="s">
        <v>9</v>
      </c>
      <c r="L6" s="39" t="s">
        <v>13</v>
      </c>
    </row>
    <row r="7" spans="1:14" ht="15">
      <c r="A7" s="1"/>
      <c r="B7" s="40" t="s">
        <v>78</v>
      </c>
      <c r="C7" s="56"/>
      <c r="D7" s="21"/>
      <c r="E7" s="73">
        <v>38168</v>
      </c>
      <c r="F7" s="52" t="s">
        <v>15</v>
      </c>
      <c r="G7" s="22" t="s">
        <v>16</v>
      </c>
      <c r="H7" s="76" t="s">
        <v>17</v>
      </c>
      <c r="I7" s="21" t="s">
        <v>18</v>
      </c>
      <c r="J7" s="65">
        <v>38168</v>
      </c>
      <c r="K7" s="21"/>
      <c r="L7" s="28" t="s">
        <v>19</v>
      </c>
      <c r="M7" s="41"/>
      <c r="N7" s="1"/>
    </row>
    <row r="8" spans="1:12" ht="13.5" thickBot="1">
      <c r="A8" s="16"/>
      <c r="B8" s="42"/>
      <c r="C8" s="57"/>
      <c r="D8" s="23"/>
      <c r="E8" s="23"/>
      <c r="F8" s="43">
        <v>2004</v>
      </c>
      <c r="G8" s="77">
        <v>37802</v>
      </c>
      <c r="H8" s="44"/>
      <c r="I8" s="23"/>
      <c r="J8" s="23"/>
      <c r="K8" s="23"/>
      <c r="L8" s="29" t="s">
        <v>20</v>
      </c>
    </row>
    <row r="9" spans="2:12" ht="13.5" thickTop="1">
      <c r="B9" s="15" t="s">
        <v>79</v>
      </c>
      <c r="C9" s="145">
        <v>535232</v>
      </c>
      <c r="D9" s="103">
        <v>566322</v>
      </c>
      <c r="E9" s="146">
        <v>197334.2</v>
      </c>
      <c r="F9" s="53">
        <f>E9/D9*100</f>
        <v>34.84487623648737</v>
      </c>
      <c r="G9" s="85">
        <v>258279.4</v>
      </c>
      <c r="H9" s="54">
        <f>E9/G9</f>
        <v>0.7640338331280002</v>
      </c>
      <c r="I9" s="34">
        <v>0</v>
      </c>
      <c r="J9" s="34">
        <v>0</v>
      </c>
      <c r="K9" s="54"/>
      <c r="L9" s="55">
        <v>0</v>
      </c>
    </row>
    <row r="10" spans="2:12" ht="12.75">
      <c r="B10" s="15" t="s">
        <v>106</v>
      </c>
      <c r="C10" s="145">
        <v>879294</v>
      </c>
      <c r="D10" s="103">
        <v>903121</v>
      </c>
      <c r="E10" s="146">
        <v>344238.1</v>
      </c>
      <c r="F10" s="53">
        <f aca="true" t="shared" si="0" ref="F10:F18">E10/D10*100</f>
        <v>38.116498232241305</v>
      </c>
      <c r="G10" s="85">
        <v>332925.8</v>
      </c>
      <c r="H10" s="54">
        <f aca="true" t="shared" si="1" ref="H10:H18">E10/G10</f>
        <v>1.033978442043242</v>
      </c>
      <c r="I10" s="34">
        <v>646104</v>
      </c>
      <c r="J10" s="34">
        <v>289898</v>
      </c>
      <c r="K10" s="54">
        <v>44.87</v>
      </c>
      <c r="L10" s="55">
        <v>-121</v>
      </c>
    </row>
    <row r="11" spans="2:12" ht="12.75">
      <c r="B11" s="15" t="s">
        <v>81</v>
      </c>
      <c r="C11" s="145">
        <v>30463</v>
      </c>
      <c r="D11" s="103">
        <v>30463</v>
      </c>
      <c r="E11" s="146">
        <v>9682.3</v>
      </c>
      <c r="F11" s="53">
        <f t="shared" si="0"/>
        <v>31.783803302366803</v>
      </c>
      <c r="G11" s="85">
        <v>7208.1</v>
      </c>
      <c r="H11" s="54">
        <f t="shared" si="1"/>
        <v>1.3432527295681245</v>
      </c>
      <c r="I11" s="34">
        <v>0</v>
      </c>
      <c r="J11" s="34">
        <v>0</v>
      </c>
      <c r="K11" s="54">
        <v>0</v>
      </c>
      <c r="L11" s="55">
        <v>0</v>
      </c>
    </row>
    <row r="12" spans="2:12" ht="12.75">
      <c r="B12" s="15" t="s">
        <v>82</v>
      </c>
      <c r="C12" s="145">
        <v>31000</v>
      </c>
      <c r="D12" s="103">
        <v>31337.4</v>
      </c>
      <c r="E12" s="146">
        <v>17251.2</v>
      </c>
      <c r="F12" s="53">
        <f t="shared" si="0"/>
        <v>55.049876505389726</v>
      </c>
      <c r="G12" s="146">
        <v>0</v>
      </c>
      <c r="H12" s="54">
        <v>0</v>
      </c>
      <c r="I12" s="125">
        <v>0</v>
      </c>
      <c r="J12" s="125">
        <v>0</v>
      </c>
      <c r="K12" s="36">
        <v>0</v>
      </c>
      <c r="L12" s="144">
        <v>0</v>
      </c>
    </row>
    <row r="13" spans="2:12" ht="12.75">
      <c r="B13" s="212" t="s">
        <v>83</v>
      </c>
      <c r="C13" s="175">
        <v>21000</v>
      </c>
      <c r="D13" s="176">
        <v>21000</v>
      </c>
      <c r="E13" s="160">
        <v>12769.9</v>
      </c>
      <c r="F13" s="53">
        <f t="shared" si="0"/>
        <v>60.80904761904762</v>
      </c>
      <c r="G13" s="160">
        <v>5071.1</v>
      </c>
      <c r="H13" s="54">
        <f t="shared" si="1"/>
        <v>2.518171599850131</v>
      </c>
      <c r="I13" s="127">
        <v>0</v>
      </c>
      <c r="J13" s="127">
        <v>0</v>
      </c>
      <c r="K13" s="62">
        <v>0</v>
      </c>
      <c r="L13" s="196">
        <v>0</v>
      </c>
    </row>
    <row r="14" spans="2:12" ht="12.75">
      <c r="B14" s="212" t="s">
        <v>84</v>
      </c>
      <c r="C14" s="145">
        <v>45400</v>
      </c>
      <c r="D14" s="103">
        <v>45400</v>
      </c>
      <c r="E14" s="146">
        <v>19813.8</v>
      </c>
      <c r="F14" s="53">
        <f t="shared" si="0"/>
        <v>43.64273127753304</v>
      </c>
      <c r="G14" s="146">
        <v>13576.1</v>
      </c>
      <c r="H14" s="54">
        <f t="shared" si="1"/>
        <v>1.4594618483953417</v>
      </c>
      <c r="I14" s="125">
        <v>0</v>
      </c>
      <c r="J14" s="125">
        <v>0</v>
      </c>
      <c r="K14" s="36">
        <v>0</v>
      </c>
      <c r="L14" s="144">
        <v>0</v>
      </c>
    </row>
    <row r="15" spans="2:12" ht="12.75">
      <c r="B15" s="212" t="s">
        <v>107</v>
      </c>
      <c r="C15" s="145">
        <v>150000</v>
      </c>
      <c r="D15" s="103">
        <v>150000</v>
      </c>
      <c r="E15" s="146">
        <v>337.5</v>
      </c>
      <c r="F15" s="53">
        <f t="shared" si="0"/>
        <v>0.22499999999999998</v>
      </c>
      <c r="G15" s="146">
        <v>0</v>
      </c>
      <c r="H15" s="54">
        <v>0</v>
      </c>
      <c r="I15" s="125">
        <v>0</v>
      </c>
      <c r="J15" s="125">
        <v>0</v>
      </c>
      <c r="K15" s="36">
        <v>0</v>
      </c>
      <c r="L15" s="144">
        <v>0</v>
      </c>
    </row>
    <row r="16" spans="2:12" ht="12.75">
      <c r="B16" s="212" t="s">
        <v>108</v>
      </c>
      <c r="C16" s="145">
        <v>0</v>
      </c>
      <c r="D16" s="103">
        <v>2000</v>
      </c>
      <c r="E16" s="146">
        <v>0</v>
      </c>
      <c r="F16" s="53">
        <f t="shared" si="0"/>
        <v>0</v>
      </c>
      <c r="G16" s="146">
        <v>0</v>
      </c>
      <c r="H16" s="54">
        <v>0</v>
      </c>
      <c r="I16" s="125">
        <v>0</v>
      </c>
      <c r="J16" s="125">
        <v>0</v>
      </c>
      <c r="K16" s="36">
        <v>0</v>
      </c>
      <c r="L16" s="144">
        <v>0</v>
      </c>
    </row>
    <row r="17" spans="2:12" ht="13.5" thickBot="1">
      <c r="B17" s="18" t="s">
        <v>87</v>
      </c>
      <c r="C17" s="128">
        <v>46288</v>
      </c>
      <c r="D17" s="139">
        <v>29406</v>
      </c>
      <c r="E17" s="147">
        <v>1835.6</v>
      </c>
      <c r="F17" s="53">
        <f t="shared" si="0"/>
        <v>6.242263483642794</v>
      </c>
      <c r="G17" s="147">
        <v>0</v>
      </c>
      <c r="H17" s="54">
        <v>0</v>
      </c>
      <c r="I17" s="129">
        <v>0</v>
      </c>
      <c r="J17" s="129">
        <v>0</v>
      </c>
      <c r="K17" s="141">
        <v>0</v>
      </c>
      <c r="L17" s="143">
        <v>0</v>
      </c>
    </row>
    <row r="18" spans="2:12" ht="13.5" thickBot="1">
      <c r="B18" s="12" t="s">
        <v>88</v>
      </c>
      <c r="C18" s="148">
        <f>SUM(C9:C17)</f>
        <v>1738677</v>
      </c>
      <c r="D18" s="149">
        <f>SUM(D9:D17)</f>
        <v>1779049.4</v>
      </c>
      <c r="E18" s="150">
        <f>SUM(E9:E17)</f>
        <v>603262.6000000001</v>
      </c>
      <c r="F18" s="60">
        <f t="shared" si="0"/>
        <v>33.909266375627354</v>
      </c>
      <c r="G18" s="150">
        <f>SUM(G9:G17)</f>
        <v>617060.4999999999</v>
      </c>
      <c r="H18" s="132">
        <f t="shared" si="1"/>
        <v>0.9776393076529777</v>
      </c>
      <c r="I18" s="131">
        <f>SUM(I9:I17)</f>
        <v>646104</v>
      </c>
      <c r="J18" s="131">
        <f>SUM(J10:J17)</f>
        <v>289898</v>
      </c>
      <c r="K18" s="132">
        <f>SUM(K10:K17)</f>
        <v>44.87</v>
      </c>
      <c r="L18" s="133">
        <f>SUM(L10:L17)</f>
        <v>-121</v>
      </c>
    </row>
    <row r="19" spans="2:12" ht="12.75">
      <c r="B19" s="68" t="s">
        <v>36</v>
      </c>
      <c r="C19" s="151"/>
      <c r="D19" s="152"/>
      <c r="E19" s="153"/>
      <c r="F19" s="214"/>
      <c r="G19" s="153"/>
      <c r="H19" s="141"/>
      <c r="I19" s="70"/>
      <c r="J19" s="70"/>
      <c r="K19" s="70"/>
      <c r="L19" s="71"/>
    </row>
    <row r="20" spans="2:12" ht="12.75">
      <c r="B20" s="235" t="s">
        <v>37</v>
      </c>
      <c r="C20" s="154">
        <v>1738677</v>
      </c>
      <c r="D20" s="155">
        <v>1779049.4</v>
      </c>
      <c r="E20" s="96">
        <v>603262.6</v>
      </c>
      <c r="F20" s="83">
        <v>33.91</v>
      </c>
      <c r="G20" s="96">
        <v>617060.5</v>
      </c>
      <c r="H20" s="62">
        <v>0.98</v>
      </c>
      <c r="I20" s="8"/>
      <c r="J20" s="8"/>
      <c r="K20" s="8"/>
      <c r="L20" s="61"/>
    </row>
    <row r="21" spans="2:12" ht="12.75">
      <c r="B21" s="40"/>
      <c r="C21" s="86"/>
      <c r="D21" s="156"/>
      <c r="E21" s="156"/>
      <c r="F21" s="91"/>
      <c r="G21" s="197"/>
      <c r="H21" s="205"/>
      <c r="I21" s="1"/>
      <c r="J21" s="1"/>
      <c r="K21" s="1"/>
      <c r="L21" s="16"/>
    </row>
    <row r="22" spans="2:12" ht="12.75">
      <c r="B22" s="235" t="s">
        <v>38</v>
      </c>
      <c r="C22" s="157">
        <v>2626244.3</v>
      </c>
      <c r="D22" s="96">
        <v>2691113.8</v>
      </c>
      <c r="E22" s="96">
        <v>1094198.1</v>
      </c>
      <c r="F22" s="89">
        <v>40.66</v>
      </c>
      <c r="G22" s="198">
        <v>1047435.9</v>
      </c>
      <c r="H22" s="90">
        <v>1.04</v>
      </c>
      <c r="I22" s="8"/>
      <c r="J22" s="8"/>
      <c r="K22" s="8"/>
      <c r="L22" s="61"/>
    </row>
    <row r="23" spans="2:12" ht="12.75">
      <c r="B23" s="40"/>
      <c r="C23" s="86"/>
      <c r="D23" s="156"/>
      <c r="E23" s="156"/>
      <c r="F23" s="91"/>
      <c r="G23" s="204"/>
      <c r="H23" s="117"/>
      <c r="I23" s="1"/>
      <c r="J23" s="1"/>
      <c r="K23" s="1"/>
      <c r="L23" s="16"/>
    </row>
    <row r="24" spans="2:12" ht="13.5" thickBot="1">
      <c r="B24" s="236" t="s">
        <v>39</v>
      </c>
      <c r="C24" s="158">
        <f>SUM(C20:C23)</f>
        <v>4364921.3</v>
      </c>
      <c r="D24" s="159">
        <f>SUM(D20:D23)</f>
        <v>4470163.199999999</v>
      </c>
      <c r="E24" s="159">
        <f>SUM(E20:E23)</f>
        <v>1697460.7000000002</v>
      </c>
      <c r="F24" s="237">
        <v>38</v>
      </c>
      <c r="G24" s="238">
        <f>SUM(G20:G23)</f>
        <v>1664496.4</v>
      </c>
      <c r="H24" s="239">
        <v>1.02</v>
      </c>
      <c r="I24" s="94"/>
      <c r="J24" s="94"/>
      <c r="K24" s="94"/>
      <c r="L24" s="95"/>
    </row>
    <row r="35" ht="13.5" thickBot="1"/>
    <row r="36" spans="2:12" ht="14.25" thickBot="1" thickTop="1">
      <c r="B36" s="2" t="s">
        <v>89</v>
      </c>
      <c r="C36" s="58"/>
      <c r="D36" s="5" t="s">
        <v>41</v>
      </c>
      <c r="E36" s="5"/>
      <c r="F36" s="4"/>
      <c r="G36" s="47"/>
      <c r="H36" s="47"/>
      <c r="I36" s="48" t="s">
        <v>42</v>
      </c>
      <c r="J36" s="11" t="s">
        <v>43</v>
      </c>
      <c r="K36" s="11"/>
      <c r="L36" s="13"/>
    </row>
    <row r="37" spans="2:12" ht="12.75">
      <c r="B37" s="38" t="s">
        <v>5</v>
      </c>
      <c r="C37" s="78" t="s">
        <v>6</v>
      </c>
      <c r="D37" s="142" t="s">
        <v>7</v>
      </c>
      <c r="E37" s="20" t="s">
        <v>8</v>
      </c>
      <c r="F37" s="19" t="s">
        <v>9</v>
      </c>
      <c r="G37" s="76" t="s">
        <v>44</v>
      </c>
      <c r="H37" s="21" t="s">
        <v>45</v>
      </c>
      <c r="I37" s="97"/>
      <c r="J37" s="98"/>
      <c r="K37" s="98"/>
      <c r="L37" s="99"/>
    </row>
    <row r="38" spans="2:12" ht="12.75">
      <c r="B38" s="40"/>
      <c r="C38" s="56"/>
      <c r="D38" s="21"/>
      <c r="E38" s="73">
        <v>38077</v>
      </c>
      <c r="F38" s="52" t="s">
        <v>15</v>
      </c>
      <c r="G38" s="76" t="s">
        <v>47</v>
      </c>
      <c r="H38" s="22" t="s">
        <v>16</v>
      </c>
      <c r="I38" s="21"/>
      <c r="J38" s="6"/>
      <c r="K38" s="1"/>
      <c r="L38" s="16"/>
    </row>
    <row r="39" spans="2:12" ht="13.5" thickBot="1">
      <c r="B39" s="40"/>
      <c r="C39" s="57"/>
      <c r="D39" s="23"/>
      <c r="E39" s="23"/>
      <c r="F39" s="43">
        <v>2004</v>
      </c>
      <c r="G39" s="79" t="s">
        <v>48</v>
      </c>
      <c r="H39" s="77">
        <v>38077</v>
      </c>
      <c r="I39" s="23"/>
      <c r="J39" s="233"/>
      <c r="K39" s="7"/>
      <c r="L39" s="17"/>
    </row>
    <row r="40" spans="2:12" ht="13.5" thickTop="1">
      <c r="B40" s="45" t="s">
        <v>79</v>
      </c>
      <c r="C40" s="160">
        <v>3000</v>
      </c>
      <c r="D40" s="160">
        <v>3000</v>
      </c>
      <c r="E40" s="160"/>
      <c r="F40" s="59"/>
      <c r="G40" s="130"/>
      <c r="H40" s="130"/>
      <c r="I40" s="63">
        <v>6104</v>
      </c>
      <c r="J40" s="9" t="s">
        <v>90</v>
      </c>
      <c r="K40" s="9"/>
      <c r="L40" s="14"/>
    </row>
    <row r="41" spans="2:12" ht="12.75">
      <c r="B41" s="45"/>
      <c r="C41" s="160">
        <v>7500</v>
      </c>
      <c r="D41" s="160">
        <v>7500</v>
      </c>
      <c r="E41" s="160"/>
      <c r="F41" s="59"/>
      <c r="G41" s="130"/>
      <c r="H41" s="130"/>
      <c r="I41" s="63">
        <v>5778</v>
      </c>
      <c r="J41" s="9" t="s">
        <v>91</v>
      </c>
      <c r="K41" s="9"/>
      <c r="L41" s="14"/>
    </row>
    <row r="42" spans="2:12" ht="13.5" thickBot="1">
      <c r="B42" s="45"/>
      <c r="C42" s="160">
        <v>2200</v>
      </c>
      <c r="D42" s="160">
        <v>2200</v>
      </c>
      <c r="E42" s="160"/>
      <c r="F42" s="59"/>
      <c r="G42" s="130"/>
      <c r="H42" s="130"/>
      <c r="I42" s="63">
        <v>5776</v>
      </c>
      <c r="J42" s="9" t="s">
        <v>92</v>
      </c>
      <c r="K42" s="9"/>
      <c r="L42" s="14"/>
    </row>
    <row r="43" spans="2:12" ht="13.5" thickTop="1">
      <c r="B43" s="45"/>
      <c r="C43" s="160">
        <v>1500</v>
      </c>
      <c r="D43" s="160">
        <v>1500</v>
      </c>
      <c r="E43" s="160"/>
      <c r="F43" s="59"/>
      <c r="G43" s="130"/>
      <c r="H43" s="232"/>
      <c r="I43" s="227">
        <v>6567</v>
      </c>
      <c r="J43" s="228" t="s">
        <v>93</v>
      </c>
      <c r="K43" s="228"/>
      <c r="L43" s="229"/>
    </row>
    <row r="44" spans="2:12" ht="12.75">
      <c r="B44" s="45"/>
      <c r="C44" s="190">
        <v>10850</v>
      </c>
      <c r="D44" s="146">
        <v>10850</v>
      </c>
      <c r="E44" s="146"/>
      <c r="F44" s="59"/>
      <c r="G44" s="130"/>
      <c r="H44" s="232"/>
      <c r="I44" s="217">
        <v>7052</v>
      </c>
      <c r="J44" s="182" t="s">
        <v>94</v>
      </c>
      <c r="K44" s="182"/>
      <c r="L44" s="183"/>
    </row>
    <row r="45" spans="2:12" ht="12.75">
      <c r="B45" s="45"/>
      <c r="C45" s="145">
        <v>9500</v>
      </c>
      <c r="D45" s="146">
        <v>9500</v>
      </c>
      <c r="E45" s="146"/>
      <c r="F45" s="273"/>
      <c r="G45" s="130"/>
      <c r="H45" s="232"/>
      <c r="I45" s="63">
        <v>2910</v>
      </c>
      <c r="J45" s="9" t="s">
        <v>95</v>
      </c>
      <c r="K45" s="9"/>
      <c r="L45" s="183"/>
    </row>
    <row r="46" spans="2:12" ht="13.5" customHeight="1">
      <c r="B46" s="45"/>
      <c r="C46" s="190">
        <v>5000</v>
      </c>
      <c r="D46" s="146">
        <v>5000</v>
      </c>
      <c r="E46" s="146"/>
      <c r="F46" s="59"/>
      <c r="G46" s="130"/>
      <c r="H46" s="232"/>
      <c r="I46" s="63">
        <v>2911</v>
      </c>
      <c r="J46" s="9" t="s">
        <v>96</v>
      </c>
      <c r="K46" s="9"/>
      <c r="L46" s="14"/>
    </row>
    <row r="47" spans="2:12" ht="13.5" customHeight="1">
      <c r="B47" s="45"/>
      <c r="C47" s="145">
        <v>20000</v>
      </c>
      <c r="D47" s="146">
        <v>20000</v>
      </c>
      <c r="E47" s="146"/>
      <c r="F47" s="59"/>
      <c r="G47" s="130"/>
      <c r="H47" s="232"/>
      <c r="I47" s="140">
        <v>2912</v>
      </c>
      <c r="J47" s="67" t="s">
        <v>97</v>
      </c>
      <c r="K47" s="67"/>
      <c r="L47" s="14"/>
    </row>
    <row r="48" spans="2:12" ht="13.5" customHeight="1">
      <c r="B48" s="45"/>
      <c r="C48" s="145">
        <v>500</v>
      </c>
      <c r="D48" s="146">
        <v>500</v>
      </c>
      <c r="E48" s="146"/>
      <c r="F48" s="273"/>
      <c r="G48" s="130"/>
      <c r="H48" s="232"/>
      <c r="I48" s="291">
        <v>4986</v>
      </c>
      <c r="J48" s="182" t="s">
        <v>98</v>
      </c>
      <c r="K48" s="182"/>
      <c r="L48" s="14"/>
    </row>
    <row r="49" spans="2:12" ht="13.5" customHeight="1">
      <c r="B49" s="45"/>
      <c r="C49" s="145">
        <v>0</v>
      </c>
      <c r="D49" s="146">
        <v>8426</v>
      </c>
      <c r="E49" s="146"/>
      <c r="F49" s="273"/>
      <c r="G49" s="130"/>
      <c r="H49" s="232"/>
      <c r="I49" s="63">
        <v>7059</v>
      </c>
      <c r="J49" s="9" t="s">
        <v>99</v>
      </c>
      <c r="K49" s="9"/>
      <c r="L49" s="14"/>
    </row>
    <row r="50" spans="2:12" ht="13.5" customHeight="1">
      <c r="B50" s="45"/>
      <c r="C50" s="145">
        <v>0</v>
      </c>
      <c r="D50" s="146">
        <v>7802</v>
      </c>
      <c r="E50" s="146"/>
      <c r="F50" s="273"/>
      <c r="G50" s="130"/>
      <c r="H50" s="232"/>
      <c r="I50" s="63">
        <v>6756</v>
      </c>
      <c r="J50" s="9" t="s">
        <v>100</v>
      </c>
      <c r="K50" s="9"/>
      <c r="L50" s="14"/>
    </row>
    <row r="51" spans="2:12" ht="13.5" customHeight="1">
      <c r="B51" s="123" t="s">
        <v>101</v>
      </c>
      <c r="C51" s="145">
        <v>32000</v>
      </c>
      <c r="D51" s="146">
        <v>32000</v>
      </c>
      <c r="E51" s="146"/>
      <c r="F51" s="273"/>
      <c r="G51" s="130"/>
      <c r="H51" s="232"/>
      <c r="I51" s="63">
        <v>7708</v>
      </c>
      <c r="J51" s="9" t="s">
        <v>102</v>
      </c>
      <c r="K51" s="9"/>
      <c r="L51" s="14"/>
    </row>
    <row r="52" spans="2:12" ht="13.5" customHeight="1">
      <c r="B52" s="45"/>
      <c r="C52" s="145">
        <v>20154</v>
      </c>
      <c r="D52" s="146">
        <v>20154</v>
      </c>
      <c r="E52" s="146"/>
      <c r="F52" s="273"/>
      <c r="G52" s="130"/>
      <c r="H52" s="232"/>
      <c r="I52" s="318" t="s">
        <v>103</v>
      </c>
      <c r="J52" s="9" t="s">
        <v>104</v>
      </c>
      <c r="K52" s="9"/>
      <c r="L52" s="14"/>
    </row>
    <row r="53" spans="2:12" ht="13.5" customHeight="1">
      <c r="B53" s="45"/>
      <c r="C53" s="145"/>
      <c r="D53" s="146"/>
      <c r="E53" s="146"/>
      <c r="F53" s="273"/>
      <c r="G53" s="130"/>
      <c r="H53" s="232"/>
      <c r="I53" s="318"/>
      <c r="J53" s="9"/>
      <c r="K53" s="9"/>
      <c r="L53" s="14"/>
    </row>
    <row r="54" spans="2:12" ht="13.5" customHeight="1" thickBot="1">
      <c r="B54" s="123" t="s">
        <v>87</v>
      </c>
      <c r="C54" s="145">
        <v>18828</v>
      </c>
      <c r="D54" s="146">
        <v>18828</v>
      </c>
      <c r="E54" s="146"/>
      <c r="F54" s="273"/>
      <c r="G54" s="130"/>
      <c r="H54" s="232"/>
      <c r="I54" s="63">
        <v>7707</v>
      </c>
      <c r="J54" s="9" t="s">
        <v>105</v>
      </c>
      <c r="K54" s="9"/>
      <c r="L54" s="14"/>
    </row>
    <row r="55" spans="2:12" ht="13.5" customHeight="1" thickBot="1">
      <c r="B55" s="12" t="s">
        <v>59</v>
      </c>
      <c r="C55" s="162"/>
      <c r="D55" s="150"/>
      <c r="E55" s="150"/>
      <c r="F55" s="60"/>
      <c r="G55" s="126"/>
      <c r="H55" s="268"/>
      <c r="I55" s="64"/>
      <c r="J55" s="49"/>
      <c r="K55" s="49"/>
      <c r="L55" s="10"/>
    </row>
    <row r="56" spans="2:12" ht="12.75">
      <c r="B56" s="45" t="s">
        <v>71</v>
      </c>
      <c r="C56" s="179">
        <f>SUM(C40:C55)</f>
        <v>131032</v>
      </c>
      <c r="D56" s="257">
        <f>SUM(D40:D55)</f>
        <v>147260</v>
      </c>
      <c r="E56" s="153"/>
      <c r="F56" s="214"/>
      <c r="G56" s="269"/>
      <c r="H56" s="270"/>
      <c r="I56" s="70"/>
      <c r="J56" s="70"/>
      <c r="K56" s="70"/>
      <c r="L56" s="71"/>
    </row>
    <row r="57" spans="1:12" ht="12.75">
      <c r="A57" s="1"/>
      <c r="B57" s="46" t="s">
        <v>37</v>
      </c>
      <c r="C57" s="163"/>
      <c r="D57" s="96"/>
      <c r="E57" s="96"/>
      <c r="F57" s="83"/>
      <c r="G57" s="271"/>
      <c r="H57" s="272"/>
      <c r="I57" s="240"/>
      <c r="J57" s="8"/>
      <c r="K57" s="8"/>
      <c r="L57" s="61"/>
    </row>
    <row r="58" spans="2:12" ht="12.75">
      <c r="B58" s="45"/>
      <c r="C58" s="194"/>
      <c r="D58" s="156"/>
      <c r="E58" s="156"/>
      <c r="F58" s="107"/>
      <c r="G58" s="135"/>
      <c r="H58" s="66"/>
      <c r="I58" s="1"/>
      <c r="J58" s="1"/>
      <c r="K58" s="1"/>
      <c r="L58" s="16"/>
    </row>
    <row r="59" spans="2:12" ht="13.5" thickBot="1">
      <c r="B59" s="80" t="s">
        <v>72</v>
      </c>
      <c r="C59" s="195"/>
      <c r="D59" s="193"/>
      <c r="E59" s="193"/>
      <c r="F59" s="108"/>
      <c r="G59" s="136"/>
      <c r="H59" s="137"/>
      <c r="I59" s="94"/>
      <c r="J59" s="94"/>
      <c r="K59" s="94"/>
      <c r="L59" s="95"/>
    </row>
    <row r="60" spans="2:12" ht="12.75">
      <c r="B60" s="45"/>
      <c r="C60" s="164"/>
      <c r="D60" s="165"/>
      <c r="E60" s="165"/>
      <c r="F60" s="109"/>
      <c r="G60" s="115"/>
      <c r="H60" s="114"/>
      <c r="I60" s="1"/>
      <c r="J60" s="1"/>
      <c r="K60" s="1"/>
      <c r="L60" s="16"/>
    </row>
    <row r="61" spans="2:12" ht="13.5" thickBot="1">
      <c r="B61" s="241" t="s">
        <v>73</v>
      </c>
      <c r="C61" s="166"/>
      <c r="D61" s="167"/>
      <c r="E61" s="167"/>
      <c r="F61" s="274"/>
      <c r="G61" s="242"/>
      <c r="H61" s="243"/>
      <c r="I61" s="7"/>
      <c r="J61" s="7"/>
      <c r="K61" s="7"/>
      <c r="L61" s="17"/>
    </row>
    <row r="62" spans="2:12" ht="13.5" thickTop="1">
      <c r="B62" s="45" t="s">
        <v>74</v>
      </c>
      <c r="C62" s="168"/>
      <c r="D62" s="101"/>
      <c r="E62" s="169"/>
      <c r="F62" s="111"/>
      <c r="G62" s="82"/>
      <c r="L62" s="16"/>
    </row>
    <row r="63" spans="2:12" ht="12.75">
      <c r="B63" s="46" t="s">
        <v>37</v>
      </c>
      <c r="C63" s="170"/>
      <c r="D63" s="171"/>
      <c r="E63" s="160"/>
      <c r="F63" s="112"/>
      <c r="G63" s="104"/>
      <c r="H63" s="8"/>
      <c r="I63" s="8"/>
      <c r="J63" s="8"/>
      <c r="K63" s="8"/>
      <c r="L63" s="61"/>
    </row>
    <row r="64" spans="2:12" ht="12.75">
      <c r="B64" s="45"/>
      <c r="C64" s="128"/>
      <c r="D64" s="102"/>
      <c r="E64" s="147"/>
      <c r="F64" s="113"/>
      <c r="G64" s="82"/>
      <c r="L64" s="16"/>
    </row>
    <row r="65" spans="2:12" ht="13.5" thickBot="1">
      <c r="B65" s="100" t="s">
        <v>75</v>
      </c>
      <c r="C65" s="172"/>
      <c r="D65" s="173"/>
      <c r="E65" s="174"/>
      <c r="F65" s="112"/>
      <c r="G65" s="105"/>
      <c r="H65" s="50"/>
      <c r="I65" s="50"/>
      <c r="J65" s="50"/>
      <c r="K65" s="50"/>
      <c r="L65" s="51"/>
    </row>
    <row r="66" spans="2:12" ht="13.5" thickTop="1">
      <c r="B66" s="45"/>
      <c r="C66" s="128"/>
      <c r="D66" s="102"/>
      <c r="E66" s="147"/>
      <c r="F66" s="215"/>
      <c r="G66" s="82"/>
      <c r="L66" s="16"/>
    </row>
    <row r="67" spans="2:12" ht="13.5" thickBot="1">
      <c r="B67" s="244" t="s">
        <v>76</v>
      </c>
      <c r="C67" s="245">
        <f>SUM(C63:C66)</f>
        <v>0</v>
      </c>
      <c r="D67" s="246">
        <f>SUM(D63:D66)</f>
        <v>0</v>
      </c>
      <c r="E67" s="247">
        <f>SUM(E63:E66)</f>
        <v>0</v>
      </c>
      <c r="F67" s="248">
        <v>91.34</v>
      </c>
      <c r="G67" s="105"/>
      <c r="H67" s="50"/>
      <c r="I67" s="50"/>
      <c r="J67" s="50"/>
      <c r="K67" s="50"/>
      <c r="L67" s="51"/>
    </row>
    <row r="68" ht="13.5" thickTop="1"/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showGridLines="0" workbookViewId="0" topLeftCell="A5">
      <selection activeCell="J9" sqref="J9"/>
    </sheetView>
  </sheetViews>
  <sheetFormatPr defaultColWidth="9.00390625" defaultRowHeight="12.75"/>
  <cols>
    <col min="1" max="1" width="0.6171875" style="0" customWidth="1"/>
    <col min="2" max="2" width="29.87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1" ht="15.75">
      <c r="B1" s="3" t="s">
        <v>0</v>
      </c>
    </row>
    <row r="2" ht="15.75">
      <c r="B2" s="3"/>
    </row>
    <row r="3" spans="2:8" ht="16.5" thickBot="1">
      <c r="B3" s="3"/>
      <c r="H3" t="s">
        <v>1</v>
      </c>
    </row>
    <row r="4" spans="2:12" ht="16.5" thickBot="1" thickTop="1">
      <c r="B4" s="24" t="s">
        <v>2</v>
      </c>
      <c r="C4" s="5"/>
      <c r="D4" s="25" t="s">
        <v>3</v>
      </c>
      <c r="E4" s="25"/>
      <c r="F4" s="26"/>
      <c r="G4" s="27"/>
      <c r="H4" s="27"/>
      <c r="I4" s="30" t="s">
        <v>4</v>
      </c>
      <c r="J4" s="31"/>
      <c r="K4" s="31"/>
      <c r="L4" s="37"/>
    </row>
    <row r="5" spans="1:12" ht="12.75">
      <c r="A5" s="1"/>
      <c r="B5" s="38" t="s">
        <v>5</v>
      </c>
      <c r="C5" s="78" t="s">
        <v>6</v>
      </c>
      <c r="D5" s="142" t="s">
        <v>7</v>
      </c>
      <c r="E5" s="20" t="s">
        <v>8</v>
      </c>
      <c r="F5" s="19" t="s">
        <v>9</v>
      </c>
      <c r="G5" s="75" t="s">
        <v>10</v>
      </c>
      <c r="H5" s="74" t="s">
        <v>11</v>
      </c>
      <c r="I5" s="19" t="s">
        <v>12</v>
      </c>
      <c r="J5" s="72" t="s">
        <v>8</v>
      </c>
      <c r="K5" s="19" t="s">
        <v>9</v>
      </c>
      <c r="L5" s="39" t="s">
        <v>13</v>
      </c>
    </row>
    <row r="6" spans="1:14" ht="15">
      <c r="A6" s="1"/>
      <c r="B6" s="40" t="s">
        <v>14</v>
      </c>
      <c r="C6" s="56"/>
      <c r="D6" s="21"/>
      <c r="E6" s="73">
        <v>38260</v>
      </c>
      <c r="F6" s="52" t="s">
        <v>15</v>
      </c>
      <c r="G6" s="22" t="s">
        <v>16</v>
      </c>
      <c r="H6" s="76" t="s">
        <v>17</v>
      </c>
      <c r="I6" s="21" t="s">
        <v>18</v>
      </c>
      <c r="J6" s="65">
        <v>38260</v>
      </c>
      <c r="K6" s="21"/>
      <c r="L6" s="28" t="s">
        <v>19</v>
      </c>
      <c r="M6" s="41"/>
      <c r="N6" s="1"/>
    </row>
    <row r="7" spans="1:12" ht="13.5" thickBot="1">
      <c r="A7" s="16"/>
      <c r="B7" s="42"/>
      <c r="C7" s="57"/>
      <c r="D7" s="23"/>
      <c r="E7" s="23"/>
      <c r="F7" s="43">
        <v>2004</v>
      </c>
      <c r="G7" s="77">
        <v>37894</v>
      </c>
      <c r="H7" s="44"/>
      <c r="I7" s="23"/>
      <c r="J7" s="23"/>
      <c r="K7" s="23"/>
      <c r="L7" s="29" t="s">
        <v>20</v>
      </c>
    </row>
    <row r="8" spans="2:12" ht="13.5" thickTop="1">
      <c r="B8" s="15" t="s">
        <v>21</v>
      </c>
      <c r="C8" s="180">
        <v>677169</v>
      </c>
      <c r="D8" s="103">
        <v>696386.9</v>
      </c>
      <c r="E8" s="146">
        <v>448603.4</v>
      </c>
      <c r="F8" s="53"/>
      <c r="G8" s="85"/>
      <c r="H8" s="54"/>
      <c r="I8" s="34"/>
      <c r="J8" s="34"/>
      <c r="K8" s="54"/>
      <c r="L8" s="55"/>
    </row>
    <row r="9" spans="2:12" ht="12.75">
      <c r="B9" s="15" t="s">
        <v>22</v>
      </c>
      <c r="C9" s="180">
        <v>13471</v>
      </c>
      <c r="D9" s="103">
        <v>13471</v>
      </c>
      <c r="E9" s="146">
        <v>9192</v>
      </c>
      <c r="F9" s="53"/>
      <c r="G9" s="85"/>
      <c r="H9" s="54"/>
      <c r="I9" s="34"/>
      <c r="J9" s="34"/>
      <c r="K9" s="54"/>
      <c r="L9" s="55"/>
    </row>
    <row r="10" spans="2:12" ht="12.75">
      <c r="B10" s="84" t="s">
        <v>23</v>
      </c>
      <c r="C10" s="180">
        <v>104625</v>
      </c>
      <c r="D10" s="103">
        <v>106758.5</v>
      </c>
      <c r="E10" s="146">
        <v>50296.8</v>
      </c>
      <c r="F10" s="53"/>
      <c r="G10" s="85"/>
      <c r="H10" s="54"/>
      <c r="I10" s="34"/>
      <c r="J10" s="34"/>
      <c r="K10" s="54"/>
      <c r="L10" s="55"/>
    </row>
    <row r="11" spans="2:12" ht="13.5" thickBot="1">
      <c r="B11" s="84" t="s">
        <v>24</v>
      </c>
      <c r="C11" s="275">
        <v>10000</v>
      </c>
      <c r="D11" s="276">
        <v>9913.5</v>
      </c>
      <c r="E11" s="85">
        <v>3301</v>
      </c>
      <c r="F11" s="53"/>
      <c r="G11" s="85"/>
      <c r="H11" s="54"/>
      <c r="I11" s="34"/>
      <c r="J11" s="34"/>
      <c r="K11" s="54"/>
      <c r="L11" s="55"/>
    </row>
    <row r="12" spans="2:12" ht="13.5" thickBot="1">
      <c r="B12" s="256" t="s">
        <v>25</v>
      </c>
      <c r="C12" s="181">
        <f>C10+C9+C8</f>
        <v>795265</v>
      </c>
      <c r="D12" s="149">
        <f>D10+D9+D8</f>
        <v>816616.4</v>
      </c>
      <c r="E12" s="150">
        <f>E10+E9+E8</f>
        <v>508092.2</v>
      </c>
      <c r="F12" s="60"/>
      <c r="G12" s="150"/>
      <c r="H12" s="132"/>
      <c r="I12" s="131"/>
      <c r="J12" s="131"/>
      <c r="K12" s="132"/>
      <c r="L12" s="322"/>
    </row>
    <row r="13" spans="2:12" ht="15.75" thickBot="1">
      <c r="B13" s="38"/>
      <c r="C13" s="259"/>
      <c r="D13" s="260" t="s">
        <v>26</v>
      </c>
      <c r="E13" s="260"/>
      <c r="F13" s="261"/>
      <c r="G13" s="266"/>
      <c r="H13" s="262"/>
      <c r="I13" s="263" t="s">
        <v>4</v>
      </c>
      <c r="J13" s="264"/>
      <c r="K13" s="264"/>
      <c r="L13" s="265"/>
    </row>
    <row r="14" spans="2:12" ht="12.75">
      <c r="B14" s="45" t="s">
        <v>5</v>
      </c>
      <c r="C14" s="78" t="s">
        <v>6</v>
      </c>
      <c r="D14" s="142" t="s">
        <v>7</v>
      </c>
      <c r="E14" s="20" t="s">
        <v>8</v>
      </c>
      <c r="F14" s="19" t="s">
        <v>9</v>
      </c>
      <c r="G14" s="75" t="s">
        <v>10</v>
      </c>
      <c r="H14" s="74" t="s">
        <v>11</v>
      </c>
      <c r="I14" s="19" t="s">
        <v>12</v>
      </c>
      <c r="J14" s="72" t="s">
        <v>8</v>
      </c>
      <c r="K14" s="19" t="s">
        <v>9</v>
      </c>
      <c r="L14" s="39" t="s">
        <v>13</v>
      </c>
    </row>
    <row r="15" spans="2:12" ht="12.75">
      <c r="B15" s="40" t="s">
        <v>27</v>
      </c>
      <c r="C15" s="56"/>
      <c r="D15" s="21"/>
      <c r="E15" s="73">
        <v>38260</v>
      </c>
      <c r="F15" s="52" t="s">
        <v>15</v>
      </c>
      <c r="G15" s="22" t="s">
        <v>16</v>
      </c>
      <c r="H15" s="76" t="s">
        <v>17</v>
      </c>
      <c r="I15" s="21" t="s">
        <v>18</v>
      </c>
      <c r="J15" s="65">
        <v>38260</v>
      </c>
      <c r="K15" s="21"/>
      <c r="L15" s="28" t="s">
        <v>19</v>
      </c>
    </row>
    <row r="16" spans="2:12" ht="13.5" thickBot="1">
      <c r="B16" s="236"/>
      <c r="C16" s="57"/>
      <c r="D16" s="23"/>
      <c r="E16" s="23"/>
      <c r="F16" s="43">
        <v>2004</v>
      </c>
      <c r="G16" s="77">
        <v>37894</v>
      </c>
      <c r="H16" s="44"/>
      <c r="I16" s="23"/>
      <c r="J16" s="23"/>
      <c r="K16" s="23"/>
      <c r="L16" s="29" t="s">
        <v>20</v>
      </c>
    </row>
    <row r="17" spans="2:12" ht="12.75">
      <c r="B17" s="18" t="s">
        <v>28</v>
      </c>
      <c r="C17" s="177">
        <v>94112</v>
      </c>
      <c r="D17" s="147">
        <v>95269</v>
      </c>
      <c r="E17" s="147">
        <v>71347</v>
      </c>
      <c r="F17" s="208">
        <v>74.89</v>
      </c>
      <c r="G17" s="147"/>
      <c r="H17" s="141"/>
      <c r="I17" s="147"/>
      <c r="J17" s="129"/>
      <c r="K17" s="218"/>
      <c r="L17" s="219"/>
    </row>
    <row r="18" spans="2:12" ht="13.5" thickBot="1">
      <c r="B18" s="216" t="s">
        <v>29</v>
      </c>
      <c r="C18" s="180">
        <v>29898</v>
      </c>
      <c r="D18" s="85">
        <v>30207</v>
      </c>
      <c r="E18" s="85">
        <v>22655</v>
      </c>
      <c r="F18" s="299">
        <v>75</v>
      </c>
      <c r="G18" s="146"/>
      <c r="H18" s="267"/>
      <c r="I18" s="146"/>
      <c r="J18" s="125"/>
      <c r="K18" s="220"/>
      <c r="L18" s="221"/>
    </row>
    <row r="19" spans="2:12" ht="13.5" thickBot="1">
      <c r="B19" s="12" t="s">
        <v>30</v>
      </c>
      <c r="C19" s="178">
        <f>SUM(C17:C18)</f>
        <v>124010</v>
      </c>
      <c r="D19" s="150">
        <f>SUM(D17:D18)</f>
        <v>125476</v>
      </c>
      <c r="E19" s="150">
        <f>SUM(E17:E18)</f>
        <v>94002</v>
      </c>
      <c r="F19" s="306"/>
      <c r="G19" s="150"/>
      <c r="H19" s="132"/>
      <c r="I19" s="213"/>
      <c r="J19" s="213"/>
      <c r="K19" s="60"/>
      <c r="L19" s="222"/>
    </row>
    <row r="20" spans="2:12" ht="15.75" thickBot="1">
      <c r="B20" s="45"/>
      <c r="C20" s="259"/>
      <c r="D20" s="260" t="s">
        <v>31</v>
      </c>
      <c r="E20" s="260"/>
      <c r="F20" s="261"/>
      <c r="G20" s="307"/>
      <c r="H20" s="262"/>
      <c r="I20" s="263" t="s">
        <v>4</v>
      </c>
      <c r="J20" s="264"/>
      <c r="K20" s="264"/>
      <c r="L20" s="265"/>
    </row>
    <row r="21" spans="2:12" ht="12.75">
      <c r="B21" s="45" t="s">
        <v>5</v>
      </c>
      <c r="C21" s="78" t="s">
        <v>6</v>
      </c>
      <c r="D21" s="142" t="s">
        <v>7</v>
      </c>
      <c r="E21" s="20" t="s">
        <v>8</v>
      </c>
      <c r="F21" s="19" t="s">
        <v>9</v>
      </c>
      <c r="G21" s="75" t="s">
        <v>10</v>
      </c>
      <c r="H21" s="74" t="s">
        <v>11</v>
      </c>
      <c r="I21" s="19" t="s">
        <v>12</v>
      </c>
      <c r="J21" s="72" t="s">
        <v>8</v>
      </c>
      <c r="K21" s="19" t="s">
        <v>9</v>
      </c>
      <c r="L21" s="39" t="s">
        <v>13</v>
      </c>
    </row>
    <row r="22" spans="2:12" ht="12.75">
      <c r="B22" s="40" t="s">
        <v>32</v>
      </c>
      <c r="C22" s="56"/>
      <c r="D22" s="21"/>
      <c r="E22" s="73">
        <v>38260</v>
      </c>
      <c r="F22" s="52" t="s">
        <v>15</v>
      </c>
      <c r="G22" s="22" t="s">
        <v>16</v>
      </c>
      <c r="H22" s="76" t="s">
        <v>17</v>
      </c>
      <c r="I22" s="21" t="s">
        <v>18</v>
      </c>
      <c r="J22" s="65">
        <v>38260</v>
      </c>
      <c r="K22" s="21"/>
      <c r="L22" s="28" t="s">
        <v>19</v>
      </c>
    </row>
    <row r="23" spans="2:12" ht="13.5" thickBot="1">
      <c r="B23" s="236"/>
      <c r="C23" s="57"/>
      <c r="D23" s="23"/>
      <c r="E23" s="23"/>
      <c r="F23" s="43">
        <v>2004</v>
      </c>
      <c r="G23" s="77">
        <v>37894</v>
      </c>
      <c r="H23" s="44"/>
      <c r="I23" s="23"/>
      <c r="J23" s="23"/>
      <c r="K23" s="23"/>
      <c r="L23" s="29" t="s">
        <v>20</v>
      </c>
    </row>
    <row r="24" spans="2:12" ht="14.25" thickBot="1" thickTop="1">
      <c r="B24" s="308" t="s">
        <v>33</v>
      </c>
      <c r="C24" s="177">
        <v>0</v>
      </c>
      <c r="D24" s="147">
        <v>45000</v>
      </c>
      <c r="E24" s="147">
        <v>45000</v>
      </c>
      <c r="F24" s="299">
        <v>100</v>
      </c>
      <c r="G24" s="147">
        <v>0</v>
      </c>
      <c r="H24" s="54">
        <v>0</v>
      </c>
      <c r="I24" s="309" t="s">
        <v>34</v>
      </c>
      <c r="J24" s="310" t="s">
        <v>34</v>
      </c>
      <c r="K24" s="311" t="s">
        <v>34</v>
      </c>
      <c r="L24" s="312" t="s">
        <v>34</v>
      </c>
    </row>
    <row r="25" spans="2:12" ht="13.5" thickBot="1">
      <c r="B25" s="256" t="s">
        <v>35</v>
      </c>
      <c r="C25" s="179">
        <v>0</v>
      </c>
      <c r="D25" s="313">
        <v>45000</v>
      </c>
      <c r="E25" s="150">
        <v>45000</v>
      </c>
      <c r="F25" s="306">
        <v>100</v>
      </c>
      <c r="G25" s="150">
        <v>0</v>
      </c>
      <c r="H25" s="132">
        <v>0</v>
      </c>
      <c r="I25" s="314" t="s">
        <v>34</v>
      </c>
      <c r="J25" s="315" t="s">
        <v>34</v>
      </c>
      <c r="K25" s="316" t="s">
        <v>34</v>
      </c>
      <c r="L25" s="317" t="s">
        <v>34</v>
      </c>
    </row>
    <row r="26" spans="2:12" ht="12.75">
      <c r="B26" s="68" t="s">
        <v>36</v>
      </c>
      <c r="C26" s="179"/>
      <c r="D26" s="152"/>
      <c r="E26" s="153"/>
      <c r="F26" s="234"/>
      <c r="G26" s="153"/>
      <c r="H26" s="69"/>
      <c r="I26" s="199"/>
      <c r="J26" s="199"/>
      <c r="K26" s="118"/>
      <c r="L26" s="200"/>
    </row>
    <row r="27" spans="2:12" ht="15" customHeight="1">
      <c r="B27" s="235" t="s">
        <v>37</v>
      </c>
      <c r="C27" s="163">
        <f>C19+C12</f>
        <v>919275</v>
      </c>
      <c r="D27" s="155">
        <v>987092.4</v>
      </c>
      <c r="E27" s="96">
        <f>E25+E19+E12</f>
        <v>647094.2</v>
      </c>
      <c r="F27" s="89">
        <v>65.56</v>
      </c>
      <c r="G27" s="96"/>
      <c r="H27" s="90"/>
      <c r="I27" s="201"/>
      <c r="J27" s="201"/>
      <c r="K27" s="202"/>
      <c r="L27" s="203"/>
    </row>
    <row r="28" spans="2:12" ht="12.75">
      <c r="B28" s="40"/>
      <c r="C28" s="86"/>
      <c r="D28" s="156"/>
      <c r="E28" s="156"/>
      <c r="F28" s="206"/>
      <c r="G28" s="197"/>
      <c r="H28" s="92"/>
      <c r="J28" s="1"/>
      <c r="K28" s="1"/>
      <c r="L28" s="16"/>
    </row>
    <row r="29" spans="2:12" ht="12.75">
      <c r="B29" s="235" t="s">
        <v>38</v>
      </c>
      <c r="C29" s="157">
        <v>24413.5</v>
      </c>
      <c r="D29" s="96"/>
      <c r="E29" s="96"/>
      <c r="F29" s="89"/>
      <c r="G29" s="198"/>
      <c r="H29" s="116"/>
      <c r="I29" s="1"/>
      <c r="J29" s="1"/>
      <c r="K29" s="1"/>
      <c r="L29" s="16"/>
    </row>
    <row r="30" spans="2:12" ht="31.5" customHeight="1" thickBot="1">
      <c r="B30" s="236" t="s">
        <v>39</v>
      </c>
      <c r="C30" s="158">
        <f>SUM(C27:C29)</f>
        <v>943688.5</v>
      </c>
      <c r="D30" s="159"/>
      <c r="E30" s="159"/>
      <c r="F30" s="237"/>
      <c r="G30" s="238"/>
      <c r="H30" s="239"/>
      <c r="I30" s="230"/>
      <c r="J30" s="230"/>
      <c r="K30" s="230"/>
      <c r="L30" s="231"/>
    </row>
    <row r="31" spans="2:12" ht="12.75">
      <c r="B31" s="33"/>
      <c r="C31" s="86"/>
      <c r="D31" s="86"/>
      <c r="E31" s="32"/>
      <c r="F31" s="87"/>
      <c r="G31" s="66"/>
      <c r="H31" s="87"/>
      <c r="I31" s="1"/>
      <c r="J31" s="1"/>
      <c r="K31" s="1"/>
      <c r="L31" s="1"/>
    </row>
    <row r="32" spans="2:12" ht="12.75">
      <c r="B32" s="33"/>
      <c r="C32" s="86"/>
      <c r="D32" s="86"/>
      <c r="E32" s="32"/>
      <c r="F32" s="87"/>
      <c r="G32" s="66"/>
      <c r="H32" s="87"/>
      <c r="I32" s="1"/>
      <c r="J32" s="1"/>
      <c r="K32" s="1"/>
      <c r="L32" s="1"/>
    </row>
    <row r="33" spans="1:12" ht="13.5" thickBot="1">
      <c r="A33" s="1"/>
      <c r="B33" s="33"/>
      <c r="C33" s="86"/>
      <c r="D33" s="86"/>
      <c r="E33" s="32"/>
      <c r="F33" s="87"/>
      <c r="G33" s="66"/>
      <c r="H33" s="87"/>
      <c r="I33" s="1"/>
      <c r="J33" s="1"/>
      <c r="K33" s="1"/>
      <c r="L33" s="1"/>
    </row>
    <row r="34" spans="2:12" ht="14.25" thickBot="1" thickTop="1">
      <c r="B34" s="2" t="s">
        <v>40</v>
      </c>
      <c r="C34" s="5"/>
      <c r="D34" s="81" t="s">
        <v>41</v>
      </c>
      <c r="E34" s="5"/>
      <c r="F34" s="4"/>
      <c r="G34" s="47"/>
      <c r="H34" s="47"/>
      <c r="I34" s="48" t="s">
        <v>42</v>
      </c>
      <c r="J34" s="11" t="s">
        <v>43</v>
      </c>
      <c r="K34" s="11"/>
      <c r="L34" s="13"/>
    </row>
    <row r="35" spans="2:12" ht="12.75">
      <c r="B35" s="45" t="s">
        <v>5</v>
      </c>
      <c r="C35" s="78" t="s">
        <v>6</v>
      </c>
      <c r="D35" s="142" t="s">
        <v>7</v>
      </c>
      <c r="E35" s="20" t="s">
        <v>8</v>
      </c>
      <c r="F35" s="19" t="s">
        <v>9</v>
      </c>
      <c r="G35" s="76" t="s">
        <v>44</v>
      </c>
      <c r="H35" s="21" t="s">
        <v>45</v>
      </c>
      <c r="I35" s="97"/>
      <c r="J35" s="98"/>
      <c r="K35" s="98"/>
      <c r="L35" s="99"/>
    </row>
    <row r="36" spans="2:12" ht="12.75">
      <c r="B36" s="40" t="s">
        <v>46</v>
      </c>
      <c r="C36" s="56"/>
      <c r="D36" s="21"/>
      <c r="E36" s="73">
        <v>38260</v>
      </c>
      <c r="F36" s="52" t="s">
        <v>15</v>
      </c>
      <c r="G36" s="76" t="s">
        <v>47</v>
      </c>
      <c r="H36" s="22" t="s">
        <v>16</v>
      </c>
      <c r="I36" s="21"/>
      <c r="J36" s="6"/>
      <c r="K36" s="1"/>
      <c r="L36" s="16"/>
    </row>
    <row r="37" spans="2:12" ht="13.5" thickBot="1">
      <c r="B37" s="42"/>
      <c r="C37" s="57"/>
      <c r="D37" s="23"/>
      <c r="E37" s="23"/>
      <c r="F37" s="43">
        <v>2004</v>
      </c>
      <c r="G37" s="79" t="s">
        <v>48</v>
      </c>
      <c r="H37" s="77">
        <v>38260</v>
      </c>
      <c r="I37" s="23"/>
      <c r="J37" s="233"/>
      <c r="K37" s="7"/>
      <c r="L37" s="17"/>
    </row>
    <row r="38" spans="2:12" ht="13.5" thickTop="1">
      <c r="B38" s="45" t="s">
        <v>49</v>
      </c>
      <c r="C38" s="254">
        <v>8000</v>
      </c>
      <c r="D38" s="253">
        <v>8000</v>
      </c>
      <c r="E38" s="250"/>
      <c r="F38" s="223"/>
      <c r="G38" s="224"/>
      <c r="H38" s="225"/>
      <c r="I38" s="304">
        <v>6545</v>
      </c>
      <c r="J38" s="305" t="s">
        <v>50</v>
      </c>
      <c r="K38" s="305"/>
      <c r="L38" s="61"/>
    </row>
    <row r="39" spans="2:12" ht="12.75">
      <c r="B39" s="45"/>
      <c r="C39" s="170">
        <v>33437</v>
      </c>
      <c r="D39" s="250">
        <v>33437</v>
      </c>
      <c r="E39" s="250"/>
      <c r="F39" s="223"/>
      <c r="G39" s="224"/>
      <c r="H39" s="225"/>
      <c r="I39" s="226">
        <v>5752</v>
      </c>
      <c r="J39" s="8" t="s">
        <v>51</v>
      </c>
      <c r="K39" s="8"/>
      <c r="L39" s="61"/>
    </row>
    <row r="40" spans="2:12" ht="12.75">
      <c r="B40" s="123" t="s">
        <v>23</v>
      </c>
      <c r="C40" s="255">
        <v>50000</v>
      </c>
      <c r="D40" s="251">
        <v>50000</v>
      </c>
      <c r="E40" s="189">
        <v>29330.7</v>
      </c>
      <c r="F40" s="184"/>
      <c r="G40" s="185"/>
      <c r="H40" s="185"/>
      <c r="I40" s="186">
        <v>7000</v>
      </c>
      <c r="J40" s="187" t="s">
        <v>52</v>
      </c>
      <c r="K40" s="187"/>
      <c r="L40" s="188"/>
    </row>
    <row r="41" spans="2:12" ht="12.75">
      <c r="B41" s="45"/>
      <c r="C41" s="145">
        <v>30000</v>
      </c>
      <c r="D41" s="190">
        <v>30000</v>
      </c>
      <c r="E41" s="191">
        <v>0</v>
      </c>
      <c r="F41" s="59"/>
      <c r="G41" s="130"/>
      <c r="H41" s="130"/>
      <c r="I41" s="122">
        <v>7154</v>
      </c>
      <c r="J41" s="119" t="s">
        <v>53</v>
      </c>
      <c r="K41" s="119"/>
      <c r="L41" s="120"/>
    </row>
    <row r="42" spans="2:12" ht="12.75">
      <c r="B42" s="45"/>
      <c r="C42" s="145">
        <v>5000</v>
      </c>
      <c r="D42" s="190">
        <v>5000</v>
      </c>
      <c r="E42" s="191">
        <v>0</v>
      </c>
      <c r="F42" s="59"/>
      <c r="G42" s="130"/>
      <c r="H42" s="130"/>
      <c r="I42" s="122">
        <v>4730</v>
      </c>
      <c r="J42" s="119" t="s">
        <v>54</v>
      </c>
      <c r="K42" s="119"/>
      <c r="L42" s="120"/>
    </row>
    <row r="43" spans="2:12" ht="12.75">
      <c r="B43" s="45"/>
      <c r="C43" s="145">
        <v>10000</v>
      </c>
      <c r="D43" s="190">
        <v>10000</v>
      </c>
      <c r="E43" s="191">
        <v>1317.9</v>
      </c>
      <c r="F43" s="59"/>
      <c r="G43" s="130"/>
      <c r="H43" s="130"/>
      <c r="I43" s="122">
        <v>7679</v>
      </c>
      <c r="J43" s="119" t="s">
        <v>55</v>
      </c>
      <c r="K43" s="119"/>
      <c r="L43" s="120"/>
    </row>
    <row r="44" spans="2:12" ht="12.75">
      <c r="B44" s="123" t="s">
        <v>56</v>
      </c>
      <c r="C44" s="145">
        <v>12520</v>
      </c>
      <c r="D44" s="190">
        <v>12520</v>
      </c>
      <c r="E44" s="191">
        <v>2093.8</v>
      </c>
      <c r="F44" s="59"/>
      <c r="G44" s="130"/>
      <c r="H44" s="130"/>
      <c r="I44" s="35">
        <v>6089</v>
      </c>
      <c r="J44" s="182" t="s">
        <v>57</v>
      </c>
      <c r="K44" s="182"/>
      <c r="L44" s="183"/>
    </row>
    <row r="45" spans="2:12" ht="12.75">
      <c r="B45" s="45"/>
      <c r="C45" s="145">
        <v>2990</v>
      </c>
      <c r="D45" s="190">
        <v>2990</v>
      </c>
      <c r="E45" s="191">
        <v>0</v>
      </c>
      <c r="F45" s="59"/>
      <c r="G45" s="130"/>
      <c r="H45" s="130"/>
      <c r="I45" s="249">
        <v>207</v>
      </c>
      <c r="J45" s="182" t="s">
        <v>58</v>
      </c>
      <c r="K45" s="182"/>
      <c r="L45" s="183"/>
    </row>
    <row r="46" spans="2:12" ht="13.5" thickBot="1">
      <c r="B46" s="45"/>
      <c r="C46" s="128"/>
      <c r="D46" s="161"/>
      <c r="E46" s="292">
        <v>1124.6</v>
      </c>
      <c r="F46" s="293"/>
      <c r="G46" s="134"/>
      <c r="H46" s="134"/>
      <c r="I46" s="294">
        <v>222</v>
      </c>
      <c r="J46" s="67"/>
      <c r="K46" s="67"/>
      <c r="L46" s="124"/>
    </row>
    <row r="47" spans="2:12" ht="13.5" thickBot="1">
      <c r="B47" s="12" t="s">
        <v>59</v>
      </c>
      <c r="C47" s="162">
        <f>SUM(C38:C46)</f>
        <v>151947</v>
      </c>
      <c r="D47" s="252">
        <f>SUM(D38:D46)</f>
        <v>151947</v>
      </c>
      <c r="E47" s="192"/>
      <c r="F47" s="60"/>
      <c r="G47" s="131"/>
      <c r="H47" s="131"/>
      <c r="I47" s="121"/>
      <c r="J47" s="49"/>
      <c r="K47" s="49"/>
      <c r="L47" s="10"/>
    </row>
    <row r="48" spans="2:12" ht="14.25" thickBot="1" thickTop="1">
      <c r="B48" s="2"/>
      <c r="C48" s="58"/>
      <c r="D48" s="5" t="s">
        <v>60</v>
      </c>
      <c r="E48" s="5"/>
      <c r="F48" s="4"/>
      <c r="G48" s="47"/>
      <c r="H48" s="47"/>
      <c r="I48" s="207" t="s">
        <v>42</v>
      </c>
      <c r="J48" s="11" t="s">
        <v>43</v>
      </c>
      <c r="K48" s="11"/>
      <c r="L48" s="13"/>
    </row>
    <row r="49" spans="2:12" ht="12.75">
      <c r="B49" s="45" t="s">
        <v>5</v>
      </c>
      <c r="C49" s="78" t="s">
        <v>6</v>
      </c>
      <c r="D49" s="142" t="s">
        <v>7</v>
      </c>
      <c r="E49" s="20" t="s">
        <v>8</v>
      </c>
      <c r="F49" s="19" t="s">
        <v>9</v>
      </c>
      <c r="G49" s="76" t="s">
        <v>44</v>
      </c>
      <c r="H49" s="21" t="s">
        <v>45</v>
      </c>
      <c r="I49" s="97"/>
      <c r="J49" s="98"/>
      <c r="K49" s="98"/>
      <c r="L49" s="99"/>
    </row>
    <row r="50" spans="2:12" ht="12.75">
      <c r="B50" s="40" t="s">
        <v>27</v>
      </c>
      <c r="C50" s="56"/>
      <c r="D50" s="21"/>
      <c r="E50" s="73">
        <v>38260</v>
      </c>
      <c r="F50" s="52" t="s">
        <v>15</v>
      </c>
      <c r="G50" s="76" t="s">
        <v>47</v>
      </c>
      <c r="H50" s="22" t="s">
        <v>16</v>
      </c>
      <c r="I50" s="21"/>
      <c r="J50" s="6"/>
      <c r="K50" s="1"/>
      <c r="L50" s="16"/>
    </row>
    <row r="51" spans="2:12" ht="13.5" thickBot="1">
      <c r="B51" s="42"/>
      <c r="C51" s="57"/>
      <c r="D51" s="23"/>
      <c r="E51" s="23"/>
      <c r="F51" s="43">
        <v>2004</v>
      </c>
      <c r="G51" s="79" t="s">
        <v>48</v>
      </c>
      <c r="H51" s="77">
        <v>38260</v>
      </c>
      <c r="I51" s="23"/>
      <c r="J51" s="233"/>
      <c r="K51" s="7"/>
      <c r="L51" s="17"/>
    </row>
    <row r="52" spans="2:12" ht="13.5" thickTop="1">
      <c r="B52" s="45" t="s">
        <v>28</v>
      </c>
      <c r="C52" s="85">
        <v>5000</v>
      </c>
      <c r="D52" s="85">
        <v>5000</v>
      </c>
      <c r="E52" s="189"/>
      <c r="F52" s="299"/>
      <c r="G52" s="34"/>
      <c r="H52" s="85"/>
      <c r="I52" s="300">
        <v>6094</v>
      </c>
      <c r="J52" s="301" t="s">
        <v>61</v>
      </c>
      <c r="K52" s="302"/>
      <c r="L52" s="303"/>
    </row>
    <row r="53" spans="2:12" ht="12.75">
      <c r="B53" s="123"/>
      <c r="C53" s="145">
        <v>25000</v>
      </c>
      <c r="D53" s="145">
        <v>25000</v>
      </c>
      <c r="E53" s="191"/>
      <c r="F53" s="208"/>
      <c r="G53" s="125"/>
      <c r="H53" s="146"/>
      <c r="I53" s="35">
        <v>7001</v>
      </c>
      <c r="J53" s="209" t="s">
        <v>62</v>
      </c>
      <c r="K53" s="210"/>
      <c r="L53" s="211"/>
    </row>
    <row r="54" spans="2:12" ht="12.75">
      <c r="B54" s="45"/>
      <c r="C54" s="145">
        <v>13000</v>
      </c>
      <c r="D54" s="145">
        <v>13000</v>
      </c>
      <c r="E54" s="191"/>
      <c r="F54" s="208"/>
      <c r="G54" s="125"/>
      <c r="H54" s="146"/>
      <c r="I54" s="35">
        <v>7681</v>
      </c>
      <c r="J54" s="209" t="s">
        <v>63</v>
      </c>
      <c r="K54" s="210"/>
      <c r="L54" s="211"/>
    </row>
    <row r="55" spans="2:12" ht="12.75">
      <c r="B55" s="45"/>
      <c r="C55" s="145">
        <v>4000</v>
      </c>
      <c r="D55" s="145">
        <v>4000</v>
      </c>
      <c r="E55" s="191"/>
      <c r="F55" s="208"/>
      <c r="G55" s="125"/>
      <c r="H55" s="146"/>
      <c r="I55" s="35">
        <v>7682</v>
      </c>
      <c r="J55" s="209" t="s">
        <v>64</v>
      </c>
      <c r="K55" s="210"/>
      <c r="L55" s="211"/>
    </row>
    <row r="56" spans="2:12" ht="12.75">
      <c r="B56" s="45"/>
      <c r="C56" s="145">
        <v>10000</v>
      </c>
      <c r="D56" s="145">
        <v>10000</v>
      </c>
      <c r="E56" s="191"/>
      <c r="F56" s="208"/>
      <c r="G56" s="125"/>
      <c r="H56" s="146"/>
      <c r="I56" s="35">
        <v>7683</v>
      </c>
      <c r="J56" s="209" t="s">
        <v>65</v>
      </c>
      <c r="K56" s="210"/>
      <c r="L56" s="211"/>
    </row>
    <row r="57" spans="2:12" ht="12.75">
      <c r="B57" s="45"/>
      <c r="C57" s="145">
        <v>0</v>
      </c>
      <c r="D57" s="146">
        <v>99</v>
      </c>
      <c r="E57" s="191"/>
      <c r="F57" s="208"/>
      <c r="G57" s="125"/>
      <c r="H57" s="146"/>
      <c r="I57" s="35">
        <v>7729</v>
      </c>
      <c r="J57" s="209" t="s">
        <v>66</v>
      </c>
      <c r="K57" s="210"/>
      <c r="L57" s="211"/>
    </row>
    <row r="58" spans="2:12" ht="12.75">
      <c r="B58" s="45"/>
      <c r="C58" s="145">
        <v>0</v>
      </c>
      <c r="D58" s="146">
        <v>231</v>
      </c>
      <c r="E58" s="191"/>
      <c r="F58" s="208"/>
      <c r="G58" s="125"/>
      <c r="H58" s="146"/>
      <c r="I58" s="35">
        <v>7730</v>
      </c>
      <c r="J58" s="209" t="s">
        <v>67</v>
      </c>
      <c r="K58" s="210"/>
      <c r="L58" s="211"/>
    </row>
    <row r="59" spans="2:12" ht="12.75">
      <c r="B59" s="45"/>
      <c r="C59" s="145">
        <v>0</v>
      </c>
      <c r="D59" s="146">
        <v>94</v>
      </c>
      <c r="E59" s="191"/>
      <c r="F59" s="208"/>
      <c r="G59" s="125"/>
      <c r="H59" s="146"/>
      <c r="I59" s="35">
        <v>7731</v>
      </c>
      <c r="J59" s="209" t="s">
        <v>68</v>
      </c>
      <c r="K59" s="210"/>
      <c r="L59" s="211"/>
    </row>
    <row r="60" spans="2:12" ht="12.75">
      <c r="B60" s="45" t="s">
        <v>29</v>
      </c>
      <c r="C60" s="145"/>
      <c r="D60" s="146"/>
      <c r="E60" s="191"/>
      <c r="F60" s="208"/>
      <c r="G60" s="125"/>
      <c r="H60" s="146"/>
      <c r="I60" s="35"/>
      <c r="J60" s="209"/>
      <c r="K60" s="210"/>
      <c r="L60" s="211"/>
    </row>
    <row r="61" spans="2:12" ht="12.75">
      <c r="B61" s="45"/>
      <c r="C61" s="145"/>
      <c r="D61" s="146"/>
      <c r="E61" s="191"/>
      <c r="F61" s="208"/>
      <c r="G61" s="125"/>
      <c r="H61" s="146"/>
      <c r="I61" s="35"/>
      <c r="J61" s="209"/>
      <c r="K61" s="210"/>
      <c r="L61" s="211"/>
    </row>
    <row r="62" spans="2:12" ht="13.5" thickBot="1">
      <c r="B62" s="45" t="s">
        <v>69</v>
      </c>
      <c r="C62" s="147">
        <v>1000</v>
      </c>
      <c r="D62" s="147">
        <v>1000</v>
      </c>
      <c r="E62" s="292"/>
      <c r="F62" s="138"/>
      <c r="G62" s="129"/>
      <c r="H62" s="147"/>
      <c r="I62" s="295">
        <v>7770</v>
      </c>
      <c r="J62" s="296" t="s">
        <v>70</v>
      </c>
      <c r="K62" s="297"/>
      <c r="L62" s="298"/>
    </row>
    <row r="63" spans="2:12" ht="13.5" thickBot="1">
      <c r="B63" s="12" t="s">
        <v>30</v>
      </c>
      <c r="C63" s="277">
        <f>SUM(C52:C62)</f>
        <v>58000</v>
      </c>
      <c r="D63" s="277">
        <f>SUM(D52:D62)</f>
        <v>58424</v>
      </c>
      <c r="E63" s="278"/>
      <c r="F63" s="279"/>
      <c r="G63" s="258"/>
      <c r="H63" s="257"/>
      <c r="I63" s="88"/>
      <c r="J63" s="98"/>
      <c r="K63" s="98"/>
      <c r="L63" s="99"/>
    </row>
    <row r="64" spans="2:12" ht="12.75">
      <c r="B64" s="45" t="s">
        <v>5</v>
      </c>
      <c r="C64" s="78"/>
      <c r="D64" s="285"/>
      <c r="E64" s="286"/>
      <c r="F64" s="88"/>
      <c r="G64" s="287"/>
      <c r="H64" s="88"/>
      <c r="I64" s="289"/>
      <c r="J64" s="98"/>
      <c r="K64" s="98"/>
      <c r="L64" s="99"/>
    </row>
    <row r="65" spans="2:12" ht="12.75">
      <c r="B65" s="45" t="s">
        <v>71</v>
      </c>
      <c r="C65" s="280"/>
      <c r="D65" s="281"/>
      <c r="E65" s="169"/>
      <c r="F65" s="111"/>
      <c r="G65" s="282"/>
      <c r="H65" s="288"/>
      <c r="I65" s="283"/>
      <c r="J65" s="283"/>
      <c r="K65" s="283"/>
      <c r="L65" s="284"/>
    </row>
    <row r="66" spans="2:12" ht="12.75">
      <c r="B66" s="46" t="s">
        <v>37</v>
      </c>
      <c r="C66" s="163">
        <f>C63+C47</f>
        <v>209947</v>
      </c>
      <c r="D66" s="96">
        <f>D63+D47</f>
        <v>210371</v>
      </c>
      <c r="E66" s="96"/>
      <c r="F66" s="106"/>
      <c r="G66" s="96"/>
      <c r="H66" s="198"/>
      <c r="I66" s="240"/>
      <c r="J66" s="8"/>
      <c r="K66" s="8"/>
      <c r="L66" s="61"/>
    </row>
    <row r="67" spans="2:12" ht="12.75">
      <c r="B67" s="45"/>
      <c r="C67" s="194"/>
      <c r="D67" s="156"/>
      <c r="E67" s="156"/>
      <c r="F67" s="107"/>
      <c r="G67" s="135"/>
      <c r="H67" s="66"/>
      <c r="I67" s="1"/>
      <c r="J67" s="1"/>
      <c r="K67" s="1"/>
      <c r="L67" s="16"/>
    </row>
    <row r="68" spans="2:12" ht="13.5" thickBot="1">
      <c r="B68" s="80" t="s">
        <v>72</v>
      </c>
      <c r="C68" s="195"/>
      <c r="D68" s="193"/>
      <c r="E68" s="193"/>
      <c r="F68" s="108"/>
      <c r="G68" s="136"/>
      <c r="H68" s="137"/>
      <c r="I68" s="94"/>
      <c r="J68" s="94"/>
      <c r="K68" s="94"/>
      <c r="L68" s="95"/>
    </row>
    <row r="69" spans="2:12" ht="12.75">
      <c r="B69" s="45"/>
      <c r="C69" s="164"/>
      <c r="D69" s="165"/>
      <c r="E69" s="165"/>
      <c r="F69" s="109"/>
      <c r="G69" s="115"/>
      <c r="H69" s="114"/>
      <c r="I69" s="1"/>
      <c r="J69" s="1"/>
      <c r="K69" s="1"/>
      <c r="L69" s="16"/>
    </row>
    <row r="70" spans="2:12" ht="13.5" thickBot="1">
      <c r="B70" s="241" t="s">
        <v>73</v>
      </c>
      <c r="C70" s="166"/>
      <c r="D70" s="167"/>
      <c r="E70" s="167"/>
      <c r="F70" s="110"/>
      <c r="G70" s="242"/>
      <c r="H70" s="243"/>
      <c r="I70" s="7"/>
      <c r="J70" s="7"/>
      <c r="K70" s="7"/>
      <c r="L70" s="17"/>
    </row>
    <row r="71" spans="2:12" ht="13.5" thickTop="1">
      <c r="B71" s="45" t="s">
        <v>74</v>
      </c>
      <c r="C71" s="168"/>
      <c r="D71" s="101"/>
      <c r="E71" s="169"/>
      <c r="F71" s="111"/>
      <c r="G71" s="82"/>
      <c r="L71" s="16"/>
    </row>
    <row r="72" spans="2:12" ht="12.75">
      <c r="B72" s="46" t="s">
        <v>37</v>
      </c>
      <c r="C72" s="170"/>
      <c r="D72" s="171"/>
      <c r="E72" s="160"/>
      <c r="F72" s="112"/>
      <c r="G72" s="104"/>
      <c r="H72" s="8"/>
      <c r="I72" s="8"/>
      <c r="J72" s="8"/>
      <c r="K72" s="8"/>
      <c r="L72" s="61"/>
    </row>
    <row r="73" spans="2:12" ht="12.75">
      <c r="B73" s="45"/>
      <c r="C73" s="128"/>
      <c r="D73" s="102"/>
      <c r="E73" s="147"/>
      <c r="F73" s="113"/>
      <c r="G73" s="82"/>
      <c r="L73" s="16"/>
    </row>
    <row r="74" spans="2:12" ht="13.5" thickBot="1">
      <c r="B74" s="100" t="s">
        <v>75</v>
      </c>
      <c r="C74" s="172"/>
      <c r="D74" s="173"/>
      <c r="E74" s="174"/>
      <c r="F74" s="112"/>
      <c r="G74" s="105"/>
      <c r="H74" s="50"/>
      <c r="I74" s="50"/>
      <c r="J74" s="50"/>
      <c r="K74" s="50"/>
      <c r="L74" s="51"/>
    </row>
    <row r="75" spans="2:12" ht="13.5" thickTop="1">
      <c r="B75" s="45"/>
      <c r="C75" s="128"/>
      <c r="D75" s="102"/>
      <c r="E75" s="147"/>
      <c r="F75" s="215"/>
      <c r="G75" s="82"/>
      <c r="L75" s="16"/>
    </row>
    <row r="76" spans="2:12" ht="13.5" thickBot="1">
      <c r="B76" s="244" t="s">
        <v>76</v>
      </c>
      <c r="C76" s="245"/>
      <c r="D76" s="246"/>
      <c r="E76" s="247"/>
      <c r="F76" s="248"/>
      <c r="G76" s="105"/>
      <c r="H76" s="50"/>
      <c r="I76" s="50"/>
      <c r="J76" s="50"/>
      <c r="K76" s="50"/>
      <c r="L76" s="51"/>
    </row>
    <row r="77" ht="13.5" thickTop="1"/>
    <row r="79" ht="12.75">
      <c r="A79" s="1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>
      <c r="A104"/>
    </row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 topLeftCell="A3">
      <selection activeCell="B45" sqref="B45"/>
    </sheetView>
  </sheetViews>
  <sheetFormatPr defaultColWidth="9.00390625" defaultRowHeight="12.75"/>
  <cols>
    <col min="1" max="1" width="0.6171875" style="0" customWidth="1"/>
    <col min="2" max="2" width="31.62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7.75390625" style="0" customWidth="1"/>
    <col min="9" max="9" width="10.625" style="0" customWidth="1"/>
    <col min="10" max="10" width="12.00390625" style="0" customWidth="1"/>
    <col min="11" max="11" width="8.75390625" style="0" customWidth="1"/>
    <col min="12" max="12" width="13.375" style="0" customWidth="1"/>
    <col min="14" max="14" width="8.00390625" style="0" customWidth="1"/>
  </cols>
  <sheetData>
    <row r="1" spans="2:3" ht="15.75">
      <c r="B1" s="290" t="s">
        <v>77</v>
      </c>
      <c r="C1" s="290"/>
    </row>
    <row r="2" ht="15.75">
      <c r="B2" s="3"/>
    </row>
    <row r="3" ht="15.75">
      <c r="B3" s="3"/>
    </row>
    <row r="4" spans="2:8" ht="16.5" thickBot="1">
      <c r="B4" s="3"/>
      <c r="H4" t="s">
        <v>1</v>
      </c>
    </row>
    <row r="5" spans="2:12" ht="16.5" thickBot="1" thickTop="1">
      <c r="B5" s="24"/>
      <c r="C5" s="5"/>
      <c r="D5" s="25" t="s">
        <v>3</v>
      </c>
      <c r="E5" s="25"/>
      <c r="F5" s="26"/>
      <c r="G5" s="27"/>
      <c r="H5" s="27"/>
      <c r="I5" s="30" t="s">
        <v>4</v>
      </c>
      <c r="J5" s="31"/>
      <c r="K5" s="31"/>
      <c r="L5" s="37"/>
    </row>
    <row r="6" spans="1:12" ht="12.75">
      <c r="A6" s="1"/>
      <c r="B6" s="38" t="s">
        <v>5</v>
      </c>
      <c r="C6" s="78" t="s">
        <v>6</v>
      </c>
      <c r="D6" s="142" t="s">
        <v>7</v>
      </c>
      <c r="E6" s="20" t="s">
        <v>8</v>
      </c>
      <c r="F6" s="19" t="s">
        <v>9</v>
      </c>
      <c r="G6" s="75" t="s">
        <v>10</v>
      </c>
      <c r="H6" s="74" t="s">
        <v>11</v>
      </c>
      <c r="I6" s="19" t="s">
        <v>12</v>
      </c>
      <c r="J6" s="72" t="s">
        <v>8</v>
      </c>
      <c r="K6" s="19" t="s">
        <v>9</v>
      </c>
      <c r="L6" s="39" t="s">
        <v>13</v>
      </c>
    </row>
    <row r="7" spans="1:14" ht="15">
      <c r="A7" s="1"/>
      <c r="B7" s="40" t="s">
        <v>78</v>
      </c>
      <c r="C7" s="56"/>
      <c r="D7" s="21"/>
      <c r="E7" s="73">
        <v>38352</v>
      </c>
      <c r="F7" s="52" t="s">
        <v>15</v>
      </c>
      <c r="G7" s="22" t="s">
        <v>16</v>
      </c>
      <c r="H7" s="76" t="s">
        <v>17</v>
      </c>
      <c r="I7" s="21" t="s">
        <v>18</v>
      </c>
      <c r="J7" s="65">
        <v>38352</v>
      </c>
      <c r="K7" s="21"/>
      <c r="L7" s="28" t="s">
        <v>19</v>
      </c>
      <c r="M7" s="41"/>
      <c r="N7" s="1"/>
    </row>
    <row r="8" spans="1:12" ht="13.5" thickBot="1">
      <c r="A8" s="16"/>
      <c r="B8" s="42"/>
      <c r="C8" s="57"/>
      <c r="D8" s="23"/>
      <c r="E8" s="23"/>
      <c r="F8" s="43">
        <v>2004</v>
      </c>
      <c r="G8" s="77">
        <v>37986</v>
      </c>
      <c r="H8" s="44"/>
      <c r="I8" s="23"/>
      <c r="J8" s="23"/>
      <c r="K8" s="23"/>
      <c r="L8" s="29" t="s">
        <v>20</v>
      </c>
    </row>
    <row r="9" spans="2:12" ht="13.5" thickTop="1">
      <c r="B9" s="15" t="s">
        <v>79</v>
      </c>
      <c r="C9" s="145">
        <v>535232</v>
      </c>
      <c r="D9" s="103">
        <v>581480.4</v>
      </c>
      <c r="E9" s="146">
        <v>519920.1</v>
      </c>
      <c r="F9" s="53">
        <f>E9/D9*100</f>
        <v>89.4131771251447</v>
      </c>
      <c r="G9" s="85">
        <v>526077.2</v>
      </c>
      <c r="H9" s="54">
        <f>E9/G9</f>
        <v>0.9882962044353947</v>
      </c>
      <c r="I9" s="34">
        <v>0</v>
      </c>
      <c r="J9" s="34">
        <v>0</v>
      </c>
      <c r="K9" s="54">
        <v>0</v>
      </c>
      <c r="L9" s="55">
        <v>0</v>
      </c>
    </row>
    <row r="10" spans="2:12" ht="12.75">
      <c r="B10" s="15" t="s">
        <v>109</v>
      </c>
      <c r="C10" s="145">
        <v>879294</v>
      </c>
      <c r="D10" s="103">
        <v>905082.5</v>
      </c>
      <c r="E10" s="146">
        <v>892426.9</v>
      </c>
      <c r="F10" s="53">
        <f aca="true" t="shared" si="0" ref="F10:F18">E10/D10*100</f>
        <v>98.6017186278599</v>
      </c>
      <c r="G10" s="85">
        <v>876313.6</v>
      </c>
      <c r="H10" s="54">
        <f aca="true" t="shared" si="1" ref="H10:H18">E10/G10</f>
        <v>1.0183875954909294</v>
      </c>
      <c r="I10" s="34">
        <v>646104</v>
      </c>
      <c r="J10" s="34">
        <v>642014</v>
      </c>
      <c r="K10" s="54">
        <v>99.37</v>
      </c>
      <c r="L10" s="55">
        <v>-107</v>
      </c>
    </row>
    <row r="11" spans="2:12" ht="12.75">
      <c r="B11" s="15" t="s">
        <v>81</v>
      </c>
      <c r="C11" s="145">
        <v>30463</v>
      </c>
      <c r="D11" s="103">
        <v>27021.8</v>
      </c>
      <c r="E11" s="146">
        <v>24275.9</v>
      </c>
      <c r="F11" s="53">
        <f t="shared" si="0"/>
        <v>89.8382047087907</v>
      </c>
      <c r="G11" s="85">
        <v>17534.1</v>
      </c>
      <c r="H11" s="54">
        <f t="shared" si="1"/>
        <v>1.3844964954003913</v>
      </c>
      <c r="I11" s="34">
        <v>0</v>
      </c>
      <c r="J11" s="34">
        <v>0</v>
      </c>
      <c r="K11" s="54">
        <v>0</v>
      </c>
      <c r="L11" s="55">
        <v>0</v>
      </c>
    </row>
    <row r="12" spans="2:12" ht="12.75">
      <c r="B12" s="15" t="s">
        <v>82</v>
      </c>
      <c r="C12" s="145">
        <v>31000</v>
      </c>
      <c r="D12" s="103">
        <v>27168.4</v>
      </c>
      <c r="E12" s="146">
        <v>26345.7</v>
      </c>
      <c r="F12" s="53">
        <f t="shared" si="0"/>
        <v>96.97184964885676</v>
      </c>
      <c r="G12" s="146">
        <v>0</v>
      </c>
      <c r="H12" s="54">
        <v>0</v>
      </c>
      <c r="I12" s="125">
        <v>0</v>
      </c>
      <c r="J12" s="125">
        <v>0</v>
      </c>
      <c r="K12" s="36">
        <v>0</v>
      </c>
      <c r="L12" s="144">
        <v>0</v>
      </c>
    </row>
    <row r="13" spans="2:12" ht="12.75">
      <c r="B13" s="212" t="s">
        <v>83</v>
      </c>
      <c r="C13" s="175">
        <v>21000</v>
      </c>
      <c r="D13" s="176">
        <v>25300</v>
      </c>
      <c r="E13" s="160">
        <v>20506.8</v>
      </c>
      <c r="F13" s="53">
        <f t="shared" si="0"/>
        <v>81.05454545454546</v>
      </c>
      <c r="G13" s="160">
        <v>10574.8</v>
      </c>
      <c r="H13" s="54">
        <f t="shared" si="1"/>
        <v>1.939213980406249</v>
      </c>
      <c r="I13" s="127">
        <v>0</v>
      </c>
      <c r="J13" s="127">
        <v>0</v>
      </c>
      <c r="K13" s="62">
        <v>0</v>
      </c>
      <c r="L13" s="196">
        <v>0</v>
      </c>
    </row>
    <row r="14" spans="2:12" ht="12.75">
      <c r="B14" s="212" t="s">
        <v>84</v>
      </c>
      <c r="C14" s="145">
        <v>45400</v>
      </c>
      <c r="D14" s="103">
        <v>44900</v>
      </c>
      <c r="E14" s="146">
        <v>39605.5</v>
      </c>
      <c r="F14" s="53">
        <f t="shared" si="0"/>
        <v>88.20824053452115</v>
      </c>
      <c r="G14" s="146">
        <v>36932.9</v>
      </c>
      <c r="H14" s="54">
        <f t="shared" si="1"/>
        <v>1.0723636649166461</v>
      </c>
      <c r="I14" s="125">
        <v>0</v>
      </c>
      <c r="J14" s="125">
        <v>0</v>
      </c>
      <c r="K14" s="36">
        <v>0</v>
      </c>
      <c r="L14" s="144">
        <v>0</v>
      </c>
    </row>
    <row r="15" spans="2:12" ht="12.75">
      <c r="B15" s="212" t="s">
        <v>107</v>
      </c>
      <c r="C15" s="145">
        <v>150000</v>
      </c>
      <c r="D15" s="103">
        <v>4380.4</v>
      </c>
      <c r="E15" s="146">
        <v>488.8</v>
      </c>
      <c r="F15" s="53">
        <f t="shared" si="0"/>
        <v>11.158798283261802</v>
      </c>
      <c r="G15" s="146">
        <v>1</v>
      </c>
      <c r="H15" s="54">
        <f t="shared" si="1"/>
        <v>488.8</v>
      </c>
      <c r="I15" s="125">
        <v>0</v>
      </c>
      <c r="J15" s="125">
        <v>0</v>
      </c>
      <c r="K15" s="36">
        <v>0</v>
      </c>
      <c r="L15" s="144">
        <v>0</v>
      </c>
    </row>
    <row r="16" spans="2:12" ht="12.75">
      <c r="B16" s="212" t="s">
        <v>110</v>
      </c>
      <c r="C16" s="145">
        <v>0</v>
      </c>
      <c r="D16" s="103">
        <v>1000</v>
      </c>
      <c r="E16" s="146">
        <v>564</v>
      </c>
      <c r="F16" s="53">
        <f t="shared" si="0"/>
        <v>56.39999999999999</v>
      </c>
      <c r="G16" s="146">
        <v>418.6</v>
      </c>
      <c r="H16" s="54">
        <f t="shared" si="1"/>
        <v>1.347348303870043</v>
      </c>
      <c r="I16" s="125">
        <v>0</v>
      </c>
      <c r="J16" s="125">
        <v>0</v>
      </c>
      <c r="K16" s="36">
        <v>0</v>
      </c>
      <c r="L16" s="144">
        <v>0</v>
      </c>
    </row>
    <row r="17" spans="2:12" ht="13.5" thickBot="1">
      <c r="B17" s="18" t="s">
        <v>87</v>
      </c>
      <c r="C17" s="128">
        <v>46288</v>
      </c>
      <c r="D17" s="139">
        <v>3835.6</v>
      </c>
      <c r="E17" s="147">
        <v>3455.1</v>
      </c>
      <c r="F17" s="53">
        <f t="shared" si="0"/>
        <v>90.0797789133382</v>
      </c>
      <c r="G17" s="147">
        <v>0</v>
      </c>
      <c r="H17" s="54">
        <v>0</v>
      </c>
      <c r="I17" s="129">
        <v>0</v>
      </c>
      <c r="J17" s="129">
        <v>0</v>
      </c>
      <c r="K17" s="141">
        <v>0</v>
      </c>
      <c r="L17" s="143">
        <v>0</v>
      </c>
    </row>
    <row r="18" spans="2:12" ht="13.5" thickBot="1">
      <c r="B18" s="12" t="s">
        <v>88</v>
      </c>
      <c r="C18" s="148">
        <f>SUM(C9:C17)</f>
        <v>1738677</v>
      </c>
      <c r="D18" s="149">
        <f>SUM(D9:D17)</f>
        <v>1620169.0999999999</v>
      </c>
      <c r="E18" s="150">
        <f>SUM(E9:E17)</f>
        <v>1527588.8</v>
      </c>
      <c r="F18" s="60">
        <f t="shared" si="0"/>
        <v>94.28576313423088</v>
      </c>
      <c r="G18" s="150">
        <f>SUM(G9:G17)</f>
        <v>1467852.2</v>
      </c>
      <c r="H18" s="132">
        <f t="shared" si="1"/>
        <v>1.040696604194891</v>
      </c>
      <c r="I18" s="131">
        <f>SUM(I9:I17)</f>
        <v>646104</v>
      </c>
      <c r="J18" s="131">
        <f>SUM(J9:J17)</f>
        <v>642014</v>
      </c>
      <c r="K18" s="132">
        <f>SUM(K9:K17)</f>
        <v>99.37</v>
      </c>
      <c r="L18" s="133">
        <f>SUM(L9:L17)</f>
        <v>-107</v>
      </c>
    </row>
    <row r="19" spans="2:12" ht="12.75">
      <c r="B19" s="68" t="s">
        <v>36</v>
      </c>
      <c r="C19" s="151"/>
      <c r="D19" s="152"/>
      <c r="E19" s="153"/>
      <c r="F19" s="214"/>
      <c r="G19" s="169"/>
      <c r="H19" s="141"/>
      <c r="I19" s="70"/>
      <c r="J19" s="70"/>
      <c r="K19" s="70"/>
      <c r="L19" s="71"/>
    </row>
    <row r="20" spans="2:12" ht="12.75">
      <c r="B20" s="235" t="s">
        <v>37</v>
      </c>
      <c r="C20" s="154">
        <v>1738677</v>
      </c>
      <c r="D20" s="155">
        <v>1620169.1</v>
      </c>
      <c r="E20" s="96">
        <v>1527588.8</v>
      </c>
      <c r="F20" s="83">
        <f>SUM(F18:F19)</f>
        <v>94.28576313423088</v>
      </c>
      <c r="G20" s="96">
        <f>SUM(G18:G19)</f>
        <v>1467852.2</v>
      </c>
      <c r="H20" s="62">
        <f>SUM(H18:H19)</f>
        <v>1.040696604194891</v>
      </c>
      <c r="I20" s="8"/>
      <c r="J20" s="8"/>
      <c r="K20" s="8"/>
      <c r="L20" s="61"/>
    </row>
    <row r="21" spans="2:12" ht="12.75">
      <c r="B21" s="40"/>
      <c r="C21" s="86"/>
      <c r="D21" s="156"/>
      <c r="E21" s="156"/>
      <c r="F21" s="91"/>
      <c r="G21" s="197"/>
      <c r="H21" s="205"/>
      <c r="I21" s="1"/>
      <c r="J21" s="1"/>
      <c r="K21" s="1"/>
      <c r="L21" s="16"/>
    </row>
    <row r="22" spans="2:12" ht="12.75">
      <c r="B22" s="235" t="s">
        <v>38</v>
      </c>
      <c r="C22" s="157">
        <v>2626244.3</v>
      </c>
      <c r="D22" s="96">
        <v>2773925.3</v>
      </c>
      <c r="E22" s="96">
        <v>2597915.2</v>
      </c>
      <c r="F22" s="89">
        <v>93.65</v>
      </c>
      <c r="G22" s="198">
        <v>2493827.1</v>
      </c>
      <c r="H22" s="90">
        <v>1.04</v>
      </c>
      <c r="I22" s="8"/>
      <c r="J22" s="8"/>
      <c r="K22" s="8"/>
      <c r="L22" s="61"/>
    </row>
    <row r="23" spans="2:12" ht="12.75">
      <c r="B23" s="40"/>
      <c r="C23" s="86"/>
      <c r="D23" s="156"/>
      <c r="E23" s="156"/>
      <c r="F23" s="91"/>
      <c r="G23" s="204"/>
      <c r="H23" s="117"/>
      <c r="I23" s="1"/>
      <c r="J23" s="1"/>
      <c r="K23" s="1"/>
      <c r="L23" s="16"/>
    </row>
    <row r="24" spans="2:12" ht="13.5" thickBot="1">
      <c r="B24" s="236" t="s">
        <v>39</v>
      </c>
      <c r="C24" s="158">
        <f>SUM(C20:C23)</f>
        <v>4364921.3</v>
      </c>
      <c r="D24" s="159">
        <f>SUM(D20:D23)</f>
        <v>4394094.4</v>
      </c>
      <c r="E24" s="159">
        <f>SUM(E20:E23)</f>
        <v>4125504</v>
      </c>
      <c r="F24" s="237">
        <v>93.89</v>
      </c>
      <c r="G24" s="238">
        <f>SUM(G20:G23)</f>
        <v>3961679.3</v>
      </c>
      <c r="H24" s="239">
        <v>1.04</v>
      </c>
      <c r="I24" s="94"/>
      <c r="J24" s="94"/>
      <c r="K24" s="94"/>
      <c r="L24" s="95"/>
    </row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ROZBOR I.Q</dc:title>
  <dc:subject/>
  <dc:creator>Sauerová Zdeňka</dc:creator>
  <cp:keywords/>
  <dc:description/>
  <cp:lastModifiedBy>INF</cp:lastModifiedBy>
  <cp:lastPrinted>2005-03-24T09:21:36Z</cp:lastPrinted>
  <dcterms:created xsi:type="dcterms:W3CDTF">1997-03-17T13:38:23Z</dcterms:created>
  <dcterms:modified xsi:type="dcterms:W3CDTF">2005-03-24T09:26:42Z</dcterms:modified>
  <cp:category/>
  <cp:version/>
  <cp:contentType/>
  <cp:contentStatus/>
</cp:coreProperties>
</file>