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m2947\OneDrive - MHMP\Dotace\2020\návrhy\návrhy ke schválení\"/>
    </mc:Choice>
  </mc:AlternateContent>
  <bookViews>
    <workbookView xWindow="32760" yWindow="32760" windowWidth="28800" windowHeight="12225" tabRatio="766"/>
  </bookViews>
  <sheets>
    <sheet name="vstupní data" sheetId="5" r:id="rId1"/>
    <sheet name="koeficient nákladnosti" sheetId="7" r:id="rId2"/>
    <sheet name="subkoeficient výstroj" sheetId="6" r:id="rId3"/>
    <sheet name="subkoeficient nájmy" sheetId="8" r:id="rId4"/>
    <sheet name="VÝSLEDEK PROJEKTY" sheetId="9" r:id="rId5"/>
  </sheets>
  <definedNames>
    <definedName name="_xlnm.Print_Titles" localSheetId="1">'koeficient nákladnosti'!$5:$5</definedName>
    <definedName name="_xlnm.Print_Titles" localSheetId="2">'subkoeficient výstroj'!$3:$5</definedName>
    <definedName name="_xlnm.Print_Titles" localSheetId="0">'vstupní data'!$3:$3</definedName>
    <definedName name="_xlnm.Print_Area" localSheetId="3">'subkoeficient nájmy'!$A$1:$H$75</definedName>
  </definedNames>
  <calcPr calcId="152511"/>
</workbook>
</file>

<file path=xl/calcChain.xml><?xml version="1.0" encoding="utf-8"?>
<calcChain xmlns="http://schemas.openxmlformats.org/spreadsheetml/2006/main">
  <c r="D11" i="8" l="1"/>
  <c r="E11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6" i="8"/>
  <c r="H6" i="8" s="1"/>
  <c r="D7" i="8"/>
  <c r="E7" i="8" s="1"/>
  <c r="D8" i="8"/>
  <c r="E8" i="8" s="1"/>
  <c r="D9" i="8"/>
  <c r="E9" i="8" s="1"/>
  <c r="D10" i="8"/>
  <c r="E10" i="8" s="1"/>
  <c r="B10" i="8" s="1"/>
  <c r="D12" i="8"/>
  <c r="E12" i="8" s="1"/>
  <c r="D13" i="8"/>
  <c r="E13" i="8" s="1"/>
  <c r="D14" i="8"/>
  <c r="E14" i="8" s="1"/>
  <c r="B14" i="8" s="1"/>
  <c r="D15" i="8"/>
  <c r="E15" i="8" s="1"/>
  <c r="D16" i="8"/>
  <c r="E16" i="8" s="1"/>
  <c r="D17" i="8"/>
  <c r="E17" i="8" s="1"/>
  <c r="D18" i="8"/>
  <c r="E18" i="8" s="1"/>
  <c r="D19" i="8"/>
  <c r="E19" i="8" s="1"/>
  <c r="D20" i="8"/>
  <c r="E20" i="8" s="1"/>
  <c r="B20" i="8" s="1"/>
  <c r="D21" i="8"/>
  <c r="E21" i="8" s="1"/>
  <c r="D22" i="8"/>
  <c r="E22" i="8" s="1"/>
  <c r="B22" i="8" s="1"/>
  <c r="D23" i="8"/>
  <c r="E23" i="8" s="1"/>
  <c r="B23" i="8" s="1"/>
  <c r="D24" i="8"/>
  <c r="E24" i="8" s="1"/>
  <c r="B24" i="8" s="1"/>
  <c r="D25" i="8"/>
  <c r="E25" i="8" s="1"/>
  <c r="D26" i="8"/>
  <c r="E26" i="8" s="1"/>
  <c r="D27" i="8"/>
  <c r="E27" i="8" s="1"/>
  <c r="B27" i="8" s="1"/>
  <c r="D28" i="8"/>
  <c r="E28" i="8" s="1"/>
  <c r="B28" i="8" s="1"/>
  <c r="D29" i="8"/>
  <c r="E29" i="8" s="1"/>
  <c r="D30" i="8"/>
  <c r="E30" i="8" s="1"/>
  <c r="D31" i="8"/>
  <c r="E31" i="8" s="1"/>
  <c r="D32" i="8"/>
  <c r="E32" i="8" s="1"/>
  <c r="D33" i="8"/>
  <c r="E33" i="8" s="1"/>
  <c r="D34" i="8"/>
  <c r="E34" i="8" s="1"/>
  <c r="B34" i="8" s="1"/>
  <c r="D35" i="8"/>
  <c r="E35" i="8" s="1"/>
  <c r="D36" i="8"/>
  <c r="E36" i="8" s="1"/>
  <c r="D37" i="8"/>
  <c r="E37" i="8" s="1"/>
  <c r="D38" i="8"/>
  <c r="E38" i="8" s="1"/>
  <c r="B38" i="8" s="1"/>
  <c r="D39" i="8"/>
  <c r="E39" i="8" s="1"/>
  <c r="D40" i="8"/>
  <c r="E40" i="8" s="1"/>
  <c r="D41" i="8"/>
  <c r="E41" i="8" s="1"/>
  <c r="D42" i="8"/>
  <c r="E42" i="8" s="1"/>
  <c r="B42" i="8" s="1"/>
  <c r="D43" i="8"/>
  <c r="E43" i="8" s="1"/>
  <c r="B43" i="8" s="1"/>
  <c r="D44" i="8"/>
  <c r="E44" i="8" s="1"/>
  <c r="D45" i="8"/>
  <c r="E45" i="8" s="1"/>
  <c r="D46" i="8"/>
  <c r="E46" i="8" s="1"/>
  <c r="B46" i="8" s="1"/>
  <c r="D47" i="8"/>
  <c r="E47" i="8" s="1"/>
  <c r="D48" i="8"/>
  <c r="E48" i="8" s="1"/>
  <c r="B48" i="8" s="1"/>
  <c r="D49" i="8"/>
  <c r="E49" i="8" s="1"/>
  <c r="D50" i="8"/>
  <c r="E50" i="8"/>
  <c r="B50" i="8" s="1"/>
  <c r="D51" i="8"/>
  <c r="E51" i="8" s="1"/>
  <c r="B51" i="8" s="1"/>
  <c r="D52" i="8"/>
  <c r="E52" i="8" s="1"/>
  <c r="B52" i="8" s="1"/>
  <c r="D53" i="8"/>
  <c r="E53" i="8"/>
  <c r="D54" i="8"/>
  <c r="E54" i="8" s="1"/>
  <c r="B54" i="8" s="1"/>
  <c r="D55" i="8"/>
  <c r="E55" i="8" s="1"/>
  <c r="D56" i="8"/>
  <c r="E56" i="8" s="1"/>
  <c r="D6" i="8"/>
  <c r="E6" i="8" s="1"/>
  <c r="B41" i="8" l="1"/>
  <c r="B25" i="8"/>
  <c r="B6" i="8"/>
  <c r="B53" i="8"/>
  <c r="B37" i="8"/>
  <c r="B33" i="8"/>
  <c r="B9" i="8"/>
  <c r="B17" i="8"/>
  <c r="B13" i="8"/>
  <c r="B49" i="8"/>
  <c r="B45" i="8"/>
  <c r="B36" i="8"/>
  <c r="B18" i="8"/>
  <c r="B12" i="8"/>
  <c r="B8" i="8"/>
  <c r="B35" i="8"/>
  <c r="B31" i="8"/>
  <c r="B7" i="8"/>
  <c r="B44" i="8"/>
  <c r="B56" i="8"/>
  <c r="B40" i="8"/>
  <c r="B26" i="8"/>
  <c r="B30" i="8"/>
  <c r="B15" i="8"/>
  <c r="B19" i="8"/>
  <c r="B16" i="8"/>
  <c r="B39" i="8"/>
  <c r="B55" i="8"/>
  <c r="B47" i="8"/>
  <c r="B29" i="8"/>
  <c r="B21" i="8"/>
  <c r="B32" i="8"/>
  <c r="B11" i="8"/>
</calcChain>
</file>

<file path=xl/comments1.xml><?xml version="1.0" encoding="utf-8"?>
<comments xmlns="http://schemas.openxmlformats.org/spreadsheetml/2006/main">
  <authors>
    <author>Pavla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cca průměr za helmy a kšiltovky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brusle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plavací čepice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Pavla:
</t>
        </r>
        <r>
          <rPr>
            <sz val="9"/>
            <color indexed="81"/>
            <rFont val="Tahoma"/>
            <family val="2"/>
            <charset val="238"/>
          </rPr>
          <t>plavky + dres na běh + dres na střelbu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obuv na 2 sporty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šermířská kukla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plastron (dívčí hrudní chránič), kevlarová podvestička, bílý dres, vodivá vesta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plavecká čepice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ručník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lyžařská bunda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viz softball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Pavla:</t>
        </r>
        <r>
          <rPr>
            <sz val="9"/>
            <color indexed="81"/>
            <rFont val="Tahoma"/>
            <family val="2"/>
            <charset val="238"/>
          </rPr>
          <t xml:space="preserve">
neopren</t>
        </r>
      </text>
    </comment>
  </commentList>
</comments>
</file>

<file path=xl/sharedStrings.xml><?xml version="1.0" encoding="utf-8"?>
<sst xmlns="http://schemas.openxmlformats.org/spreadsheetml/2006/main" count="704" uniqueCount="216">
  <si>
    <t>Organizace</t>
  </si>
  <si>
    <t>Požadavek</t>
  </si>
  <si>
    <t>Č. proj.</t>
  </si>
  <si>
    <t>Celk. náklady</t>
  </si>
  <si>
    <t>Bodové hodnocení</t>
  </si>
  <si>
    <t>Žadatel</t>
  </si>
  <si>
    <t>Anotace</t>
  </si>
  <si>
    <t>ČBF - Pražský basketbalový svaz, evidenční číslo ČBF 01</t>
  </si>
  <si>
    <t>Česká asociace amerického fotbalu z.s.</t>
  </si>
  <si>
    <t>Česká asociace skateboardingu z. s.</t>
  </si>
  <si>
    <t>Česká asociace squashe, z.s.</t>
  </si>
  <si>
    <t>Česká asociace ultimate, z.s.</t>
  </si>
  <si>
    <t>Česká boxerská asociace, z.s.</t>
  </si>
  <si>
    <t>Česká golfová federace</t>
  </si>
  <si>
    <t>Česká jezdecká federace</t>
  </si>
  <si>
    <t>Česká rugbyová unie, z.s.</t>
  </si>
  <si>
    <t>Česká softballová asociace</t>
  </si>
  <si>
    <t>Český badmintonový svaz, z.s.</t>
  </si>
  <si>
    <t>Český florbal</t>
  </si>
  <si>
    <t>Český horolezecký svaz</t>
  </si>
  <si>
    <t>Český lukostřelecký svaz</t>
  </si>
  <si>
    <t>Český svaz aerobiku a fitness FISAF.cz, z. s.</t>
  </si>
  <si>
    <t>Český svaz akrobatického Rock and Rollu</t>
  </si>
  <si>
    <t>Český svaz házené, z.s.</t>
  </si>
  <si>
    <t>Český svaz kanoistů, z.s.</t>
  </si>
  <si>
    <t>Český Svaz Kickboxu, z.s.</t>
  </si>
  <si>
    <t>Český svaz kolečkového bruslení, spolek</t>
  </si>
  <si>
    <t>Český svaz ledního hokeje z.s.</t>
  </si>
  <si>
    <t>Český svaz moderní gymnastiky, z.s.</t>
  </si>
  <si>
    <t>Český svaz moderního pětiboje, z. s.</t>
  </si>
  <si>
    <t>Český svaz mužského lakrosu, z.s.</t>
  </si>
  <si>
    <t>Český svaz Taekwon-do ITF, z.s.</t>
  </si>
  <si>
    <t>Český svaz tanečního sportu z.s.</t>
  </si>
  <si>
    <t>Český svaz vodního póla</t>
  </si>
  <si>
    <t>Český šermířský svaz, z.s.</t>
  </si>
  <si>
    <t>Krajský svaz juda hlavního města Prahy, pobočný spolek Českého svazu juda</t>
  </si>
  <si>
    <t>PRAŽSKÝ ATLETICKÝ SVAZ</t>
  </si>
  <si>
    <t>Pražský cyklistický svaz</t>
  </si>
  <si>
    <t>PRAŽSKÝ FOTBALOVÝ SVAZ</t>
  </si>
  <si>
    <t>Pražský gymnastický svaz, z.s.</t>
  </si>
  <si>
    <t>Pražský krajský svaz ČSOS</t>
  </si>
  <si>
    <t>Pražský svaz Českého svazu plaveckých sportů</t>
  </si>
  <si>
    <t>Pražský svaz hokejbalu, z.s.</t>
  </si>
  <si>
    <t>Pražský svaz karate z.s.,</t>
  </si>
  <si>
    <t>PRAŽSKÝ SVAZ LYŽAŘŮ, spolek</t>
  </si>
  <si>
    <t>PRAŽSKÝ SVAZ POZEMNÍHO HOKEJE, z.s.</t>
  </si>
  <si>
    <t>Pražský svaz stolního tenisu z.s.</t>
  </si>
  <si>
    <t>Pražský svaz Taekwondo WTF, z.s.</t>
  </si>
  <si>
    <t>Pražský svaz zápasu</t>
  </si>
  <si>
    <t>Pražský šachový svaz</t>
  </si>
  <si>
    <t>Pražský tenisový svaz</t>
  </si>
  <si>
    <t>Pražský veslařský svaz</t>
  </si>
  <si>
    <t>Pražský volejbalový svaz z. s.</t>
  </si>
  <si>
    <t>Region Severozápad, pobočný spolek České baseballové asociace</t>
  </si>
  <si>
    <t>Svaz českých potápěčů, zapsaný spolek</t>
  </si>
  <si>
    <t>Svaz národní házené</t>
  </si>
  <si>
    <t>Systémový projekt podpory a financování rozvoje basketbalu v Praze</t>
  </si>
  <si>
    <t>Americký fotbal (LIO</t>
  </si>
  <si>
    <t>Podpora místních klubů na území hl. m. Prahy 2020</t>
  </si>
  <si>
    <t>Projekt na podporu a rozvoj mládežnického squashe v Praze 2020</t>
  </si>
  <si>
    <t>Rozvoj pražských frisbee týmů, rozšíření členské základny v mládežnické kategorii a zajištění kvalitní trenérské péče</t>
  </si>
  <si>
    <t>Pokračování projektu rozvoje pražského boxu</t>
  </si>
  <si>
    <t>Golfové děti a mládež v pražských golfových klubech</t>
  </si>
  <si>
    <t>Jezdectví</t>
  </si>
  <si>
    <t>Dlouhodobý systémový projekt rozvoje mládežnického ragby v Praze</t>
  </si>
  <si>
    <t>Rozvoj a udržitelnost mládežnického softballu v Praze</t>
  </si>
  <si>
    <t>Podpora mládežnického badmintonu v Praze</t>
  </si>
  <si>
    <t>Podpora mládežnického florbalu v Praze 2020</t>
  </si>
  <si>
    <t>Sportovní lezení mládeže v Praze na rok 2020</t>
  </si>
  <si>
    <t>Rozvojový program dětí a mládeže v lukostřelbě</t>
  </si>
  <si>
    <t>Podpora sportovního aerobiku a fitness týmů 2020</t>
  </si>
  <si>
    <t>Proaktivní systematická podpora rozvoje dětí a mládeže v akrobatickém rock and rollu 2020</t>
  </si>
  <si>
    <t>Podpora a rozvoj mládežnické házené v Praze</t>
  </si>
  <si>
    <t>Systémové a rozvojové programy dětí a mládeže v kanoistice</t>
  </si>
  <si>
    <t>Systémová podpora rozvoje členské základy bojových sportů dětí a mládeže v Praze 2020/21.</t>
  </si>
  <si>
    <t>Podpora pražských oddílů kolečkového bruslení</t>
  </si>
  <si>
    <t>Podpora mládežnického hokeje v Praze</t>
  </si>
  <si>
    <t>Podpora trenérů moderní gymnastiky v Praze pro rok 2020/2021</t>
  </si>
  <si>
    <t>Podpora trenérů mládeže a materiální základny v pražských oddílech moderního pětiboje</t>
  </si>
  <si>
    <t>Rozvoj mužského lakrosu v juniorských kategoriích</t>
  </si>
  <si>
    <t>Rozvojový projekt pražských škol Českého svazu Taekwon</t>
  </si>
  <si>
    <t>Podpora rozvoje dětí a mládeže Českého svazu tanečního sportu na území Hl. města Prahy.</t>
  </si>
  <si>
    <t>Systémový rozvoj vodního póla dětí a mládeže v Praze 2020</t>
  </si>
  <si>
    <t>Podpora trenérů mládeže v pražských oddílech sportovního šermu</t>
  </si>
  <si>
    <t>Podpora rozvoje sportovního juda v Praźe</t>
  </si>
  <si>
    <t>Osmé pokračování programu dlouhodobé podpory mládežnické atletiky v Praze</t>
  </si>
  <si>
    <t>Projekt dlouhodobé podpory cyklistiky dětí a mládeže v Praze</t>
  </si>
  <si>
    <t>Financování rozvoje fotbalu v Praze</t>
  </si>
  <si>
    <t>Rozvoj gymnastických sportů v hlavním městě Praze</t>
  </si>
  <si>
    <t>Rozvoj a zkvalitnění přípravy mládeže na soutěže v orientačním běhu 2020</t>
  </si>
  <si>
    <t>Rozvoj plaveckých sportů na území hlavního města Prahy</t>
  </si>
  <si>
    <t>Rozvoj hokejbalu v Praze v roce 2020</t>
  </si>
  <si>
    <t>Systémový rozvoj karate v Praze pro děti a mládež</t>
  </si>
  <si>
    <t>Projekt podpory a rozvoje členské základny dětí a mládeže na území hlavního města Prahy</t>
  </si>
  <si>
    <t>Zkvalitnění přípravy dětí a mládeže v pražském pozemním hokeji</t>
  </si>
  <si>
    <t>Podpora sportovní přípravy mládeže</t>
  </si>
  <si>
    <t>Rozvojový projekt Pražského svazu Taekwondo WTF</t>
  </si>
  <si>
    <t>Náklady na kvalifikované trenéry, materiální a lékařské zabezpečení, zajištění sportovních ploch</t>
  </si>
  <si>
    <t>Projekt systémové podpory tréninku šachové mládeže 2020</t>
  </si>
  <si>
    <t>Projekt systémové podpory mládežnického tenisu v Praze</t>
  </si>
  <si>
    <t>Zkvalitnění podmínek pro veslování dětí a mládeže v hlavním městě Praze</t>
  </si>
  <si>
    <t>Projekt podpory a rozvoje mládežnického volejbalvu v Praze</t>
  </si>
  <si>
    <t>Trvalý rozvoj baseballu v Praze</t>
  </si>
  <si>
    <t>Podpora činnosti dětí a mládeže v podvodních disciplínách</t>
  </si>
  <si>
    <t>Podpora mládeže v pražských oddílech národní házené v sezóně 2020/2021</t>
  </si>
  <si>
    <t>Krajský svaz jachtingu Praha, z.s.</t>
  </si>
  <si>
    <t>Český minigolfový svaz, z.s.</t>
  </si>
  <si>
    <t>Členové ve věku do 10 let (včetně)</t>
  </si>
  <si>
    <t>Členové ve věku 11 -15 let (včetně)</t>
  </si>
  <si>
    <t>Členové starší 16 let v katagorii dětí a mládeže</t>
  </si>
  <si>
    <t>obuv</t>
  </si>
  <si>
    <t>míč</t>
  </si>
  <si>
    <t>skate</t>
  </si>
  <si>
    <t>frisbee</t>
  </si>
  <si>
    <t>hůl, míček</t>
  </si>
  <si>
    <t>pálka, míček</t>
  </si>
  <si>
    <t>raketa, míček</t>
  </si>
  <si>
    <t>úvazek, lano</t>
  </si>
  <si>
    <t>luk, šípy</t>
  </si>
  <si>
    <t>zbraň, kabely</t>
  </si>
  <si>
    <t>pásek</t>
  </si>
  <si>
    <t>hůlky, lyže</t>
  </si>
  <si>
    <t>sportovní hala</t>
  </si>
  <si>
    <t>velká tělocvična</t>
  </si>
  <si>
    <t>malá tělocvična</t>
  </si>
  <si>
    <t>fotbalové hřiště</t>
  </si>
  <si>
    <t>zimní stadion</t>
  </si>
  <si>
    <t>tenis /squash</t>
  </si>
  <si>
    <t>multifunkční hřiště</t>
  </si>
  <si>
    <t>Sportoviště</t>
  </si>
  <si>
    <t>Letní sezóna</t>
  </si>
  <si>
    <t>Zimní sezóna</t>
  </si>
  <si>
    <t>Celkem</t>
  </si>
  <si>
    <t>venku (šatna)</t>
  </si>
  <si>
    <t>Počet tréninků</t>
  </si>
  <si>
    <t>Cena</t>
  </si>
  <si>
    <t>Tréninků v sezóně:</t>
  </si>
  <si>
    <t>baseballové hřiště</t>
  </si>
  <si>
    <t>Cena výstroje</t>
  </si>
  <si>
    <t>Cena nájmu (celkem)</t>
  </si>
  <si>
    <t>Cena nájmu na 1 člena</t>
  </si>
  <si>
    <t>SUMA:</t>
  </si>
  <si>
    <t>VÝSLEDNÁ ČÁSTKA</t>
  </si>
  <si>
    <t>Zaokrouhlení tisíce</t>
  </si>
  <si>
    <t>Zaokrouhlení desetitisíce</t>
  </si>
  <si>
    <t>Koeficient</t>
  </si>
  <si>
    <t>od</t>
  </si>
  <si>
    <t>do</t>
  </si>
  <si>
    <t>Výchozí členská základna</t>
  </si>
  <si>
    <t>Věk</t>
  </si>
  <si>
    <t>0-10</t>
  </si>
  <si>
    <t>11-15</t>
  </si>
  <si>
    <t>16-18</t>
  </si>
  <si>
    <t>Členská základna</t>
  </si>
  <si>
    <t>Alokace:</t>
  </si>
  <si>
    <t>ANO</t>
  </si>
  <si>
    <t>ANO/NE?</t>
  </si>
  <si>
    <t>Koeficient nákladnosti</t>
  </si>
  <si>
    <t>Provozní body</t>
  </si>
  <si>
    <t>Koeficient nákladnosti = nákladnost 1 člena / 100</t>
  </si>
  <si>
    <t>Provozní body upravené dle bodového hodnocení</t>
  </si>
  <si>
    <t>Výpočet částky</t>
  </si>
  <si>
    <t>Konečná částka dotace I.</t>
  </si>
  <si>
    <t xml:space="preserve">hodnota 1 provozního bodu:   </t>
  </si>
  <si>
    <t>PRVNÍ KOLO</t>
  </si>
  <si>
    <t>Kontrola dle požadované částky</t>
  </si>
  <si>
    <t>Do II. kola</t>
  </si>
  <si>
    <t>Po přepočtu</t>
  </si>
  <si>
    <t>DRUHÉ KOLO</t>
  </si>
  <si>
    <t>Konečná částka dotace II.</t>
  </si>
  <si>
    <t>Do III. kola</t>
  </si>
  <si>
    <t>TŘETÍ KOLO</t>
  </si>
  <si>
    <t>Zaokrouhlení na tisíce</t>
  </si>
  <si>
    <t>Zaokrouhlení na desetitisíce</t>
  </si>
  <si>
    <t>ZAOKROUHLOVÁNÍ</t>
  </si>
  <si>
    <t>Počet členů na 1 tréninku (sportovišti)</t>
  </si>
  <si>
    <t>golfové hřiště</t>
  </si>
  <si>
    <t>vnitřní jízdárna</t>
  </si>
  <si>
    <t>plavecký bazén</t>
  </si>
  <si>
    <t>plavecké dráhy 2</t>
  </si>
  <si>
    <t>sjezdovka</t>
  </si>
  <si>
    <t>malý sál</t>
  </si>
  <si>
    <t>helma / čepice</t>
  </si>
  <si>
    <t>rukavice, chrániče</t>
  </si>
  <si>
    <t>míč, puk, lano</t>
  </si>
  <si>
    <t>vesta</t>
  </si>
  <si>
    <t>chrániče, vesta</t>
  </si>
  <si>
    <t>Hlava</t>
  </si>
  <si>
    <t>Trup</t>
  </si>
  <si>
    <t>Dolní končetiny</t>
  </si>
  <si>
    <t>Horní končetiny</t>
  </si>
  <si>
    <t>v ruce: pálka, hůl</t>
  </si>
  <si>
    <t>Ke hráči</t>
  </si>
  <si>
    <t>Poznámka</t>
  </si>
  <si>
    <t>kalhoty / kraťasy = 500</t>
  </si>
  <si>
    <t>kolo</t>
  </si>
  <si>
    <t>buzola, zaznámenávací čip</t>
  </si>
  <si>
    <t>ručník</t>
  </si>
  <si>
    <t>šachovnice</t>
  </si>
  <si>
    <t>chrániče kolen / holení</t>
  </si>
  <si>
    <t>obruč + stuha + kužely + míček</t>
  </si>
  <si>
    <t>Nájem za 1,5 hod</t>
  </si>
  <si>
    <t>Členská základna upravená koeficientem</t>
  </si>
  <si>
    <t>loď,pádlo, špricka</t>
  </si>
  <si>
    <t>paušál náčiní (tyč,koule,kladivo,oštěp)</t>
  </si>
  <si>
    <t>hůl, puk, příplatek za branářskou výstroj (2/20 x 15.000)</t>
  </si>
  <si>
    <t>kůň</t>
  </si>
  <si>
    <t>ok</t>
  </si>
  <si>
    <t>Výsledek projekty</t>
  </si>
  <si>
    <t>Žádost</t>
  </si>
  <si>
    <t>Vstupní data</t>
  </si>
  <si>
    <t>Subkoeficient nájmy</t>
  </si>
  <si>
    <t>dres = 500</t>
  </si>
  <si>
    <t>Subkoeficient výstroj</t>
  </si>
  <si>
    <t>Nákladnost 1 člena</t>
  </si>
  <si>
    <t>Podpora rozvoje sportovního juda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</si>
</sst>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0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theme="0" tint="-4.9989318521683403E-2"/>
      <name val="Arial CE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6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3" fontId="3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 wrapText="1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0" fontId="4" fillId="0" borderId="14" xfId="6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6" applyNumberFormat="1" applyFont="1" applyBorder="1" applyAlignment="1">
      <alignment horizontal="center" vertical="center" wrapText="1"/>
    </xf>
    <xf numFmtId="4" fontId="4" fillId="0" borderId="15" xfId="6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9" fontId="10" fillId="0" borderId="11" xfId="7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9" fontId="10" fillId="0" borderId="9" xfId="7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9" fontId="10" fillId="0" borderId="10" xfId="7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" fillId="0" borderId="20" xfId="6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164" fontId="7" fillId="0" borderId="0" xfId="0" applyNumberFormat="1" applyFont="1"/>
    <xf numFmtId="164" fontId="4" fillId="0" borderId="24" xfId="0" applyNumberFormat="1" applyFont="1" applyBorder="1" applyAlignment="1">
      <alignment vertical="top"/>
    </xf>
    <xf numFmtId="0" fontId="0" fillId="0" borderId="25" xfId="0" applyBorder="1"/>
    <xf numFmtId="0" fontId="4" fillId="0" borderId="14" xfId="6" applyFont="1" applyBorder="1" applyAlignment="1">
      <alignment horizontal="center" vertical="center" wrapText="1" readingOrder="1"/>
    </xf>
    <xf numFmtId="0" fontId="4" fillId="0" borderId="15" xfId="6" applyFont="1" applyBorder="1" applyAlignment="1">
      <alignment horizontal="center" vertical="center" wrapText="1" readingOrder="1"/>
    </xf>
    <xf numFmtId="164" fontId="3" fillId="0" borderId="0" xfId="0" applyNumberFormat="1" applyFont="1" applyBorder="1" applyAlignment="1">
      <alignment vertical="top"/>
    </xf>
    <xf numFmtId="164" fontId="0" fillId="0" borderId="1" xfId="0" applyNumberFormat="1" applyBorder="1" applyAlignment="1">
      <alignment vertical="center"/>
    </xf>
    <xf numFmtId="0" fontId="0" fillId="0" borderId="24" xfId="0" applyBorder="1"/>
    <xf numFmtId="164" fontId="3" fillId="0" borderId="7" xfId="0" applyNumberFormat="1" applyFont="1" applyBorder="1" applyAlignment="1">
      <alignment vertical="top"/>
    </xf>
    <xf numFmtId="0" fontId="0" fillId="0" borderId="26" xfId="0" applyBorder="1"/>
    <xf numFmtId="0" fontId="4" fillId="0" borderId="27" xfId="6" applyFont="1" applyBorder="1" applyAlignment="1">
      <alignment horizontal="center" vertical="center" wrapText="1" readingOrder="1"/>
    </xf>
    <xf numFmtId="164" fontId="0" fillId="0" borderId="28" xfId="0" applyNumberFormat="1" applyBorder="1" applyAlignment="1">
      <alignment vertical="center"/>
    </xf>
    <xf numFmtId="0" fontId="4" fillId="0" borderId="29" xfId="6" applyFont="1" applyBorder="1" applyAlignment="1">
      <alignment horizontal="center" vertical="center" wrapText="1" readingOrder="1"/>
    </xf>
    <xf numFmtId="164" fontId="0" fillId="0" borderId="30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4" fontId="7" fillId="0" borderId="7" xfId="0" applyNumberFormat="1" applyFont="1" applyBorder="1"/>
    <xf numFmtId="164" fontId="0" fillId="0" borderId="30" xfId="0" applyNumberFormat="1" applyBorder="1" applyAlignment="1">
      <alignment horizontal="center" vertical="center" wrapText="1"/>
    </xf>
    <xf numFmtId="4" fontId="4" fillId="0" borderId="31" xfId="6" applyNumberFormat="1" applyFont="1" applyFill="1" applyBorder="1" applyAlignment="1">
      <alignment horizontal="center" vertical="center" wrapText="1"/>
    </xf>
    <xf numFmtId="4" fontId="4" fillId="0" borderId="32" xfId="6" applyNumberFormat="1" applyFont="1" applyFill="1" applyBorder="1" applyAlignment="1">
      <alignment horizontal="center" vertical="center" wrapText="1"/>
    </xf>
    <xf numFmtId="4" fontId="4" fillId="0" borderId="33" xfId="6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17" fontId="10" fillId="0" borderId="21" xfId="0" applyNumberFormat="1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4" fillId="0" borderId="6" xfId="6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0" fontId="4" fillId="0" borderId="15" xfId="6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vertical="center"/>
    </xf>
    <xf numFmtId="1" fontId="0" fillId="0" borderId="23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6" fontId="7" fillId="0" borderId="6" xfId="0" applyNumberFormat="1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3" fontId="3" fillId="0" borderId="1" xfId="0" applyNumberFormat="1" applyFont="1" applyBorder="1" applyAlignment="1"/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0" borderId="28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7" fillId="0" borderId="34" xfId="0" applyNumberFormat="1" applyFon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0">
    <cellStyle name="čárky 2" xfId="1"/>
    <cellStyle name="Měna 2" xfId="2"/>
    <cellStyle name="Měna 3" xfId="3"/>
    <cellStyle name="Normální" xfId="0" builtinId="0"/>
    <cellStyle name="Normální 2" xfId="4"/>
    <cellStyle name="Normální 3" xfId="5"/>
    <cellStyle name="normální_I.1 2" xfId="6"/>
    <cellStyle name="Procenta" xfId="7" builtinId="5"/>
    <cellStyle name="Procenta 2" xfId="8"/>
    <cellStyle name="Procenta 3" xfId="9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abSelected="1" zoomScaleNormal="100" workbookViewId="0">
      <selection activeCell="L14" sqref="L14"/>
    </sheetView>
  </sheetViews>
  <sheetFormatPr defaultRowHeight="12.75" x14ac:dyDescent="0.2"/>
  <cols>
    <col min="2" max="2" width="37" customWidth="1"/>
    <col min="3" max="3" width="33.7109375" customWidth="1"/>
    <col min="4" max="4" width="16.42578125" customWidth="1"/>
    <col min="5" max="5" width="15" customWidth="1"/>
    <col min="6" max="6" width="10.5703125" bestFit="1" customWidth="1"/>
    <col min="7" max="9" width="12.85546875" customWidth="1"/>
  </cols>
  <sheetData>
    <row r="1" spans="1:9" x14ac:dyDescent="0.2">
      <c r="A1" s="133" t="s">
        <v>210</v>
      </c>
      <c r="B1" s="133"/>
      <c r="C1" s="133"/>
      <c r="D1" s="133"/>
      <c r="E1" s="133"/>
      <c r="F1" s="133"/>
    </row>
    <row r="2" spans="1:9" x14ac:dyDescent="0.2">
      <c r="A2" s="133"/>
      <c r="B2" s="133"/>
      <c r="C2" s="133"/>
      <c r="D2" s="133"/>
      <c r="E2" s="133"/>
      <c r="F2" s="5"/>
    </row>
    <row r="3" spans="1:9" ht="63.75" x14ac:dyDescent="0.2">
      <c r="A3" s="1" t="s">
        <v>2</v>
      </c>
      <c r="B3" s="2" t="s">
        <v>0</v>
      </c>
      <c r="C3" s="2" t="s">
        <v>6</v>
      </c>
      <c r="D3" s="3" t="s">
        <v>3</v>
      </c>
      <c r="E3" s="4" t="s">
        <v>1</v>
      </c>
      <c r="F3" s="4" t="s">
        <v>4</v>
      </c>
      <c r="G3" s="4" t="s">
        <v>107</v>
      </c>
      <c r="H3" s="4" t="s">
        <v>108</v>
      </c>
      <c r="I3" s="4" t="s">
        <v>109</v>
      </c>
    </row>
    <row r="4" spans="1:9" ht="25.5" x14ac:dyDescent="0.2">
      <c r="A4" s="8">
        <v>1037</v>
      </c>
      <c r="B4" s="9" t="s">
        <v>41</v>
      </c>
      <c r="C4" s="9" t="s">
        <v>90</v>
      </c>
      <c r="D4" s="111">
        <v>4480850</v>
      </c>
      <c r="E4" s="111">
        <v>3584680</v>
      </c>
      <c r="F4" s="21">
        <v>50</v>
      </c>
      <c r="G4" s="21">
        <v>396</v>
      </c>
      <c r="H4" s="21">
        <v>473</v>
      </c>
      <c r="I4" s="21">
        <v>109</v>
      </c>
    </row>
    <row r="5" spans="1:9" ht="25.5" x14ac:dyDescent="0.2">
      <c r="A5" s="8">
        <v>1031</v>
      </c>
      <c r="B5" s="9" t="s">
        <v>35</v>
      </c>
      <c r="C5" s="9" t="s">
        <v>84</v>
      </c>
      <c r="D5" s="111">
        <v>1008000</v>
      </c>
      <c r="E5" s="111">
        <v>1008000</v>
      </c>
      <c r="F5" s="21">
        <v>49</v>
      </c>
      <c r="G5" s="21">
        <v>373</v>
      </c>
      <c r="H5" s="21">
        <v>248</v>
      </c>
      <c r="I5" s="21">
        <v>116</v>
      </c>
    </row>
    <row r="6" spans="1:9" ht="25.5" x14ac:dyDescent="0.2">
      <c r="A6" s="8">
        <v>1051</v>
      </c>
      <c r="B6" s="9" t="s">
        <v>54</v>
      </c>
      <c r="C6" s="9" t="s">
        <v>103</v>
      </c>
      <c r="D6" s="111">
        <v>720000</v>
      </c>
      <c r="E6" s="111">
        <v>720000</v>
      </c>
      <c r="F6" s="21">
        <v>48</v>
      </c>
      <c r="G6" s="21">
        <v>27</v>
      </c>
      <c r="H6" s="21">
        <v>86</v>
      </c>
      <c r="I6" s="21">
        <v>15</v>
      </c>
    </row>
    <row r="7" spans="1:9" ht="38.25" x14ac:dyDescent="0.2">
      <c r="A7" s="8">
        <v>1052</v>
      </c>
      <c r="B7" s="9" t="s">
        <v>55</v>
      </c>
      <c r="C7" s="9" t="s">
        <v>104</v>
      </c>
      <c r="D7" s="111">
        <v>1107350</v>
      </c>
      <c r="E7" s="111">
        <v>416000</v>
      </c>
      <c r="F7" s="21">
        <v>47</v>
      </c>
      <c r="G7" s="21">
        <v>73</v>
      </c>
      <c r="H7" s="21">
        <v>96</v>
      </c>
      <c r="I7" s="21">
        <v>39</v>
      </c>
    </row>
    <row r="8" spans="1:9" x14ac:dyDescent="0.2">
      <c r="A8" s="8">
        <v>1008</v>
      </c>
      <c r="B8" s="9" t="s">
        <v>14</v>
      </c>
      <c r="C8" s="9" t="s">
        <v>63</v>
      </c>
      <c r="D8" s="111">
        <v>1518000</v>
      </c>
      <c r="E8" s="111">
        <v>1518000</v>
      </c>
      <c r="F8" s="21">
        <v>46</v>
      </c>
      <c r="G8" s="21">
        <v>100</v>
      </c>
      <c r="H8" s="21">
        <v>147</v>
      </c>
      <c r="I8" s="21">
        <v>69</v>
      </c>
    </row>
    <row r="9" spans="1:9" ht="25.5" x14ac:dyDescent="0.2">
      <c r="A9" s="8">
        <v>1012</v>
      </c>
      <c r="B9" s="9" t="s">
        <v>18</v>
      </c>
      <c r="C9" s="9" t="s">
        <v>67</v>
      </c>
      <c r="D9" s="111">
        <v>16000000</v>
      </c>
      <c r="E9" s="111">
        <v>16000000</v>
      </c>
      <c r="F9" s="21">
        <v>46</v>
      </c>
      <c r="G9" s="21">
        <v>2072</v>
      </c>
      <c r="H9" s="21">
        <v>3434</v>
      </c>
      <c r="I9" s="21">
        <v>1544</v>
      </c>
    </row>
    <row r="10" spans="1:9" ht="25.5" x14ac:dyDescent="0.2">
      <c r="A10" s="8">
        <v>1023</v>
      </c>
      <c r="B10" s="9" t="s">
        <v>28</v>
      </c>
      <c r="C10" s="9" t="s">
        <v>77</v>
      </c>
      <c r="D10" s="111">
        <v>3428001</v>
      </c>
      <c r="E10" s="111">
        <v>3428001</v>
      </c>
      <c r="F10" s="21">
        <v>46</v>
      </c>
      <c r="G10" s="21">
        <v>750</v>
      </c>
      <c r="H10" s="21">
        <v>306</v>
      </c>
      <c r="I10" s="21">
        <v>47</v>
      </c>
    </row>
    <row r="11" spans="1:9" x14ac:dyDescent="0.2">
      <c r="A11" s="8">
        <v>1034</v>
      </c>
      <c r="B11" s="9" t="s">
        <v>38</v>
      </c>
      <c r="C11" s="9" t="s">
        <v>87</v>
      </c>
      <c r="D11" s="111">
        <v>82500000</v>
      </c>
      <c r="E11" s="111">
        <v>50000000</v>
      </c>
      <c r="F11" s="21">
        <v>46</v>
      </c>
      <c r="G11" s="21">
        <v>6611</v>
      </c>
      <c r="H11" s="21">
        <v>5712</v>
      </c>
      <c r="I11" s="21">
        <v>2188</v>
      </c>
    </row>
    <row r="12" spans="1:9" ht="25.5" x14ac:dyDescent="0.2">
      <c r="A12" s="8">
        <v>1035</v>
      </c>
      <c r="B12" s="9" t="s">
        <v>39</v>
      </c>
      <c r="C12" s="9" t="s">
        <v>88</v>
      </c>
      <c r="D12" s="111">
        <v>16007236</v>
      </c>
      <c r="E12" s="111">
        <v>12278600</v>
      </c>
      <c r="F12" s="21">
        <v>46</v>
      </c>
      <c r="G12" s="21">
        <v>2473</v>
      </c>
      <c r="H12" s="21">
        <v>867</v>
      </c>
      <c r="I12" s="21">
        <v>172</v>
      </c>
    </row>
    <row r="13" spans="1:9" ht="25.5" x14ac:dyDescent="0.2">
      <c r="A13" s="8">
        <v>1047</v>
      </c>
      <c r="B13" s="9" t="s">
        <v>51</v>
      </c>
      <c r="C13" s="9" t="s">
        <v>100</v>
      </c>
      <c r="D13" s="111">
        <v>12297600</v>
      </c>
      <c r="E13" s="111">
        <v>5905000</v>
      </c>
      <c r="F13" s="21">
        <v>46</v>
      </c>
      <c r="G13" s="21">
        <v>5</v>
      </c>
      <c r="H13" s="21">
        <v>354</v>
      </c>
      <c r="I13" s="21">
        <v>359</v>
      </c>
    </row>
    <row r="14" spans="1:9" ht="25.5" x14ac:dyDescent="0.2">
      <c r="A14" s="8">
        <v>1007</v>
      </c>
      <c r="B14" s="9" t="s">
        <v>13</v>
      </c>
      <c r="C14" s="9" t="s">
        <v>62</v>
      </c>
      <c r="D14" s="111">
        <v>8532200</v>
      </c>
      <c r="E14" s="111">
        <v>2080000</v>
      </c>
      <c r="F14" s="21">
        <v>45</v>
      </c>
      <c r="G14" s="21">
        <v>303</v>
      </c>
      <c r="H14" s="21">
        <v>455</v>
      </c>
      <c r="I14" s="21">
        <v>230</v>
      </c>
    </row>
    <row r="15" spans="1:9" ht="25.5" x14ac:dyDescent="0.2">
      <c r="A15" s="8">
        <v>1025</v>
      </c>
      <c r="B15" s="9" t="s">
        <v>30</v>
      </c>
      <c r="C15" s="9" t="s">
        <v>79</v>
      </c>
      <c r="D15" s="111">
        <v>542950</v>
      </c>
      <c r="E15" s="111">
        <v>542950</v>
      </c>
      <c r="F15" s="21">
        <v>45</v>
      </c>
      <c r="G15" s="21">
        <v>44</v>
      </c>
      <c r="H15" s="21">
        <v>73</v>
      </c>
      <c r="I15" s="21">
        <v>38</v>
      </c>
    </row>
    <row r="16" spans="1:9" ht="25.5" x14ac:dyDescent="0.2">
      <c r="A16" s="8">
        <v>1026</v>
      </c>
      <c r="B16" s="9" t="s">
        <v>31</v>
      </c>
      <c r="C16" s="9" t="s">
        <v>80</v>
      </c>
      <c r="D16" s="111">
        <v>6000000</v>
      </c>
      <c r="E16" s="111">
        <v>4800000</v>
      </c>
      <c r="F16" s="21">
        <v>43</v>
      </c>
      <c r="G16" s="21">
        <v>566</v>
      </c>
      <c r="H16" s="21">
        <v>259</v>
      </c>
      <c r="I16" s="21">
        <v>86</v>
      </c>
    </row>
    <row r="17" spans="1:9" ht="25.5" x14ac:dyDescent="0.2">
      <c r="A17" s="8">
        <v>1029</v>
      </c>
      <c r="B17" s="9" t="s">
        <v>34</v>
      </c>
      <c r="C17" s="9" t="s">
        <v>83</v>
      </c>
      <c r="D17" s="111">
        <v>3626000</v>
      </c>
      <c r="E17" s="111">
        <v>1500000</v>
      </c>
      <c r="F17" s="21">
        <v>45</v>
      </c>
      <c r="G17" s="21">
        <v>73</v>
      </c>
      <c r="H17" s="21">
        <v>231</v>
      </c>
      <c r="I17" s="21">
        <v>138</v>
      </c>
    </row>
    <row r="18" spans="1:9" ht="25.5" x14ac:dyDescent="0.2">
      <c r="A18" s="8">
        <v>1036</v>
      </c>
      <c r="B18" s="9" t="s">
        <v>40</v>
      </c>
      <c r="C18" s="9" t="s">
        <v>89</v>
      </c>
      <c r="D18" s="111">
        <v>1000000</v>
      </c>
      <c r="E18" s="111">
        <v>1000000</v>
      </c>
      <c r="F18" s="21">
        <v>45</v>
      </c>
      <c r="G18" s="21">
        <v>155</v>
      </c>
      <c r="H18" s="21">
        <v>214</v>
      </c>
      <c r="I18" s="21">
        <v>66</v>
      </c>
    </row>
    <row r="19" spans="1:9" ht="25.5" x14ac:dyDescent="0.2">
      <c r="A19" s="8">
        <v>1039</v>
      </c>
      <c r="B19" s="9" t="s">
        <v>43</v>
      </c>
      <c r="C19" s="9" t="s">
        <v>92</v>
      </c>
      <c r="D19" s="111">
        <v>2640580</v>
      </c>
      <c r="E19" s="111">
        <v>1684580</v>
      </c>
      <c r="F19" s="21">
        <v>45</v>
      </c>
      <c r="G19" s="21">
        <v>437</v>
      </c>
      <c r="H19" s="21">
        <v>351</v>
      </c>
      <c r="I19" s="21">
        <v>51</v>
      </c>
    </row>
    <row r="20" spans="1:9" ht="25.5" x14ac:dyDescent="0.2">
      <c r="A20" s="8">
        <v>1043</v>
      </c>
      <c r="B20" s="9" t="s">
        <v>47</v>
      </c>
      <c r="C20" s="9" t="s">
        <v>96</v>
      </c>
      <c r="D20" s="111">
        <v>13022424</v>
      </c>
      <c r="E20" s="111">
        <v>6000000</v>
      </c>
      <c r="F20" s="21">
        <v>44</v>
      </c>
      <c r="G20" s="21">
        <v>579</v>
      </c>
      <c r="H20" s="21">
        <v>522</v>
      </c>
      <c r="I20" s="21">
        <v>188</v>
      </c>
    </row>
    <row r="21" spans="1:9" ht="38.25" x14ac:dyDescent="0.2">
      <c r="A21" s="8">
        <v>1044</v>
      </c>
      <c r="B21" s="9" t="s">
        <v>48</v>
      </c>
      <c r="C21" s="9" t="s">
        <v>97</v>
      </c>
      <c r="D21" s="111">
        <v>2275000</v>
      </c>
      <c r="E21" s="111">
        <v>2275000</v>
      </c>
      <c r="F21" s="21">
        <v>45</v>
      </c>
      <c r="G21" s="21">
        <v>67</v>
      </c>
      <c r="H21" s="21">
        <v>81</v>
      </c>
      <c r="I21" s="21">
        <v>44</v>
      </c>
    </row>
    <row r="22" spans="1:9" ht="25.5" x14ac:dyDescent="0.2">
      <c r="A22" s="8">
        <v>1048</v>
      </c>
      <c r="B22" s="9" t="s">
        <v>52</v>
      </c>
      <c r="C22" s="9" t="s">
        <v>101</v>
      </c>
      <c r="D22" s="111">
        <v>48015300</v>
      </c>
      <c r="E22" s="111">
        <v>30208900</v>
      </c>
      <c r="F22" s="21">
        <v>45</v>
      </c>
      <c r="G22" s="21">
        <v>925</v>
      </c>
      <c r="H22" s="21">
        <v>2855</v>
      </c>
      <c r="I22" s="21">
        <v>1446</v>
      </c>
    </row>
    <row r="23" spans="1:9" ht="38.25" x14ac:dyDescent="0.2">
      <c r="A23" s="8">
        <v>1017</v>
      </c>
      <c r="B23" s="9" t="s">
        <v>22</v>
      </c>
      <c r="C23" s="9" t="s">
        <v>71</v>
      </c>
      <c r="D23" s="111">
        <v>3014256</v>
      </c>
      <c r="E23" s="111">
        <v>1975000</v>
      </c>
      <c r="F23" s="21">
        <v>44</v>
      </c>
      <c r="G23" s="21">
        <v>123</v>
      </c>
      <c r="H23" s="21">
        <v>77</v>
      </c>
      <c r="I23" s="21">
        <v>28</v>
      </c>
    </row>
    <row r="24" spans="1:9" ht="25.5" x14ac:dyDescent="0.2">
      <c r="A24" s="8">
        <v>1009</v>
      </c>
      <c r="B24" s="9" t="s">
        <v>15</v>
      </c>
      <c r="C24" s="9" t="s">
        <v>64</v>
      </c>
      <c r="D24" s="111">
        <v>17086700</v>
      </c>
      <c r="E24" s="111">
        <v>11106355</v>
      </c>
      <c r="F24" s="21">
        <v>43</v>
      </c>
      <c r="G24" s="21">
        <v>722</v>
      </c>
      <c r="H24" s="21">
        <v>481</v>
      </c>
      <c r="I24" s="21">
        <v>168</v>
      </c>
    </row>
    <row r="25" spans="1:9" ht="25.5" x14ac:dyDescent="0.2">
      <c r="A25" s="8">
        <v>1013</v>
      </c>
      <c r="B25" s="9" t="s">
        <v>19</v>
      </c>
      <c r="C25" s="9" t="s">
        <v>68</v>
      </c>
      <c r="D25" s="111">
        <v>1000000</v>
      </c>
      <c r="E25" s="111">
        <v>1000000</v>
      </c>
      <c r="F25" s="21">
        <v>43</v>
      </c>
      <c r="G25" s="21">
        <v>1026</v>
      </c>
      <c r="H25" s="21">
        <v>567</v>
      </c>
      <c r="I25" s="21">
        <v>76</v>
      </c>
    </row>
    <row r="26" spans="1:9" ht="38.25" x14ac:dyDescent="0.2">
      <c r="A26" s="8">
        <v>1032</v>
      </c>
      <c r="B26" s="9" t="s">
        <v>36</v>
      </c>
      <c r="C26" s="9" t="s">
        <v>85</v>
      </c>
      <c r="D26" s="111">
        <v>15379666</v>
      </c>
      <c r="E26" s="111">
        <v>15379666</v>
      </c>
      <c r="F26" s="21">
        <v>43</v>
      </c>
      <c r="G26" s="21">
        <v>4065</v>
      </c>
      <c r="H26" s="21">
        <v>3139</v>
      </c>
      <c r="I26" s="21">
        <v>556</v>
      </c>
    </row>
    <row r="27" spans="1:9" ht="51" x14ac:dyDescent="0.2">
      <c r="A27" s="8">
        <v>1005</v>
      </c>
      <c r="B27" s="9" t="s">
        <v>11</v>
      </c>
      <c r="C27" s="9" t="s">
        <v>60</v>
      </c>
      <c r="D27" s="111">
        <v>1511950</v>
      </c>
      <c r="E27" s="111">
        <v>585000</v>
      </c>
      <c r="F27" s="21">
        <v>42</v>
      </c>
      <c r="G27" s="21">
        <v>0</v>
      </c>
      <c r="H27" s="21">
        <v>8</v>
      </c>
      <c r="I27" s="21">
        <v>39</v>
      </c>
    </row>
    <row r="28" spans="1:9" ht="25.5" x14ac:dyDescent="0.2">
      <c r="A28" s="8">
        <v>1014</v>
      </c>
      <c r="B28" s="9" t="s">
        <v>20</v>
      </c>
      <c r="C28" s="9" t="s">
        <v>69</v>
      </c>
      <c r="D28" s="111">
        <v>3657500</v>
      </c>
      <c r="E28" s="111">
        <v>3657500</v>
      </c>
      <c r="F28" s="21">
        <v>42</v>
      </c>
      <c r="G28" s="21">
        <v>35</v>
      </c>
      <c r="H28" s="21">
        <v>156</v>
      </c>
      <c r="I28" s="21">
        <v>96</v>
      </c>
    </row>
    <row r="29" spans="1:9" ht="25.5" x14ac:dyDescent="0.2">
      <c r="A29" s="8">
        <v>1018</v>
      </c>
      <c r="B29" s="9" t="s">
        <v>23</v>
      </c>
      <c r="C29" s="9" t="s">
        <v>72</v>
      </c>
      <c r="D29" s="111">
        <v>5499999</v>
      </c>
      <c r="E29" s="111">
        <v>5499999</v>
      </c>
      <c r="F29" s="21">
        <v>42</v>
      </c>
      <c r="G29" s="21">
        <v>298</v>
      </c>
      <c r="H29" s="21">
        <v>500</v>
      </c>
      <c r="I29" s="21">
        <v>318</v>
      </c>
    </row>
    <row r="30" spans="1:9" ht="38.25" x14ac:dyDescent="0.2">
      <c r="A30" s="8">
        <v>1024</v>
      </c>
      <c r="B30" s="9" t="s">
        <v>29</v>
      </c>
      <c r="C30" s="9" t="s">
        <v>78</v>
      </c>
      <c r="D30" s="111">
        <v>6581750</v>
      </c>
      <c r="E30" s="111">
        <v>1620000</v>
      </c>
      <c r="F30" s="21">
        <v>42</v>
      </c>
      <c r="G30" s="21">
        <v>296</v>
      </c>
      <c r="H30" s="21">
        <v>232</v>
      </c>
      <c r="I30" s="21">
        <v>60</v>
      </c>
    </row>
    <row r="31" spans="1:9" ht="25.5" x14ac:dyDescent="0.2">
      <c r="A31" s="8">
        <v>1033</v>
      </c>
      <c r="B31" s="9" t="s">
        <v>37</v>
      </c>
      <c r="C31" s="9" t="s">
        <v>86</v>
      </c>
      <c r="D31" s="111">
        <v>5643334</v>
      </c>
      <c r="E31" s="111">
        <v>5643334</v>
      </c>
      <c r="F31" s="21">
        <v>42</v>
      </c>
      <c r="G31" s="21">
        <v>241</v>
      </c>
      <c r="H31" s="21">
        <v>183</v>
      </c>
      <c r="I31" s="21">
        <v>60</v>
      </c>
    </row>
    <row r="32" spans="1:9" ht="25.5" x14ac:dyDescent="0.2">
      <c r="A32" s="8">
        <v>1046</v>
      </c>
      <c r="B32" s="9" t="s">
        <v>50</v>
      </c>
      <c r="C32" s="9" t="s">
        <v>99</v>
      </c>
      <c r="D32" s="111">
        <v>66908716</v>
      </c>
      <c r="E32" s="111">
        <v>15000000</v>
      </c>
      <c r="F32" s="21">
        <v>42</v>
      </c>
      <c r="G32" s="21">
        <v>2435</v>
      </c>
      <c r="H32" s="21">
        <v>2021</v>
      </c>
      <c r="I32" s="21">
        <v>767</v>
      </c>
    </row>
    <row r="33" spans="1:9" ht="25.5" x14ac:dyDescent="0.2">
      <c r="A33" s="8">
        <v>1003</v>
      </c>
      <c r="B33" s="9" t="s">
        <v>9</v>
      </c>
      <c r="C33" s="9" t="s">
        <v>58</v>
      </c>
      <c r="D33" s="111">
        <v>613000</v>
      </c>
      <c r="E33" s="111">
        <v>613000</v>
      </c>
      <c r="F33" s="21">
        <v>41</v>
      </c>
      <c r="G33" s="21">
        <v>330</v>
      </c>
      <c r="H33" s="21">
        <v>192</v>
      </c>
      <c r="I33" s="21">
        <v>135</v>
      </c>
    </row>
    <row r="34" spans="1:9" ht="25.5" x14ac:dyDescent="0.2">
      <c r="A34" s="8">
        <v>1004</v>
      </c>
      <c r="B34" s="9" t="s">
        <v>10</v>
      </c>
      <c r="C34" s="9" t="s">
        <v>59</v>
      </c>
      <c r="D34" s="111">
        <v>3875000</v>
      </c>
      <c r="E34" s="111">
        <v>1444900</v>
      </c>
      <c r="F34" s="21">
        <v>41</v>
      </c>
      <c r="G34" s="21">
        <v>72</v>
      </c>
      <c r="H34" s="21">
        <v>165</v>
      </c>
      <c r="I34" s="21">
        <v>131</v>
      </c>
    </row>
    <row r="35" spans="1:9" ht="25.5" x14ac:dyDescent="0.2">
      <c r="A35" s="8">
        <v>1006</v>
      </c>
      <c r="B35" s="9" t="s">
        <v>12</v>
      </c>
      <c r="C35" s="9" t="s">
        <v>61</v>
      </c>
      <c r="D35" s="111">
        <v>1830000</v>
      </c>
      <c r="E35" s="111">
        <v>1030000</v>
      </c>
      <c r="F35" s="21">
        <v>41</v>
      </c>
      <c r="G35" s="21">
        <v>56</v>
      </c>
      <c r="H35" s="21">
        <v>104</v>
      </c>
      <c r="I35" s="21">
        <v>107</v>
      </c>
    </row>
    <row r="36" spans="1:9" ht="25.5" x14ac:dyDescent="0.2">
      <c r="A36" s="8">
        <v>1011</v>
      </c>
      <c r="B36" s="9" t="s">
        <v>17</v>
      </c>
      <c r="C36" s="9" t="s">
        <v>66</v>
      </c>
      <c r="D36" s="111">
        <v>3437750</v>
      </c>
      <c r="E36" s="111">
        <v>2275000</v>
      </c>
      <c r="F36" s="21">
        <v>41</v>
      </c>
      <c r="G36" s="21">
        <v>224</v>
      </c>
      <c r="H36" s="21">
        <v>526</v>
      </c>
      <c r="I36" s="21">
        <v>123</v>
      </c>
    </row>
    <row r="37" spans="1:9" ht="25.5" x14ac:dyDescent="0.2">
      <c r="A37" s="8">
        <v>1016</v>
      </c>
      <c r="B37" s="9" t="s">
        <v>21</v>
      </c>
      <c r="C37" s="9" t="s">
        <v>70</v>
      </c>
      <c r="D37" s="111">
        <v>4715850</v>
      </c>
      <c r="E37" s="111">
        <v>4715850</v>
      </c>
      <c r="F37" s="21">
        <v>41</v>
      </c>
      <c r="G37" s="21">
        <v>78</v>
      </c>
      <c r="H37" s="21">
        <v>213</v>
      </c>
      <c r="I37" s="21">
        <v>66</v>
      </c>
    </row>
    <row r="38" spans="1:9" ht="38.25" x14ac:dyDescent="0.2">
      <c r="A38" s="8">
        <v>1020</v>
      </c>
      <c r="B38" s="9" t="s">
        <v>25</v>
      </c>
      <c r="C38" s="9" t="s">
        <v>74</v>
      </c>
      <c r="D38" s="111">
        <v>2062700</v>
      </c>
      <c r="E38" s="111">
        <v>1030000</v>
      </c>
      <c r="F38" s="21">
        <v>38</v>
      </c>
      <c r="G38" s="21">
        <v>273</v>
      </c>
      <c r="H38" s="21">
        <v>254</v>
      </c>
      <c r="I38" s="21">
        <v>127</v>
      </c>
    </row>
    <row r="39" spans="1:9" ht="25.5" x14ac:dyDescent="0.2">
      <c r="A39" s="8">
        <v>1022</v>
      </c>
      <c r="B39" s="9" t="s">
        <v>27</v>
      </c>
      <c r="C39" s="9" t="s">
        <v>76</v>
      </c>
      <c r="D39" s="111">
        <v>35532000</v>
      </c>
      <c r="E39" s="111">
        <v>22000000</v>
      </c>
      <c r="F39" s="21">
        <v>45</v>
      </c>
      <c r="G39" s="21">
        <v>817</v>
      </c>
      <c r="H39" s="21">
        <v>666</v>
      </c>
      <c r="I39" s="21">
        <v>210</v>
      </c>
    </row>
    <row r="40" spans="1:9" ht="38.25" x14ac:dyDescent="0.2">
      <c r="A40" s="8">
        <v>1027</v>
      </c>
      <c r="B40" s="9" t="s">
        <v>32</v>
      </c>
      <c r="C40" s="9" t="s">
        <v>81</v>
      </c>
      <c r="D40" s="111">
        <v>14955900</v>
      </c>
      <c r="E40" s="111">
        <v>14955900</v>
      </c>
      <c r="F40" s="21">
        <v>40</v>
      </c>
      <c r="G40" s="21">
        <v>219</v>
      </c>
      <c r="H40" s="21">
        <v>365</v>
      </c>
      <c r="I40" s="21">
        <v>162</v>
      </c>
    </row>
    <row r="41" spans="1:9" ht="25.5" x14ac:dyDescent="0.2">
      <c r="A41" s="8">
        <v>1028</v>
      </c>
      <c r="B41" s="9" t="s">
        <v>33</v>
      </c>
      <c r="C41" s="9" t="s">
        <v>82</v>
      </c>
      <c r="D41" s="111">
        <v>1230000</v>
      </c>
      <c r="E41" s="111">
        <v>690000</v>
      </c>
      <c r="F41" s="21">
        <v>41</v>
      </c>
      <c r="G41" s="21">
        <v>53</v>
      </c>
      <c r="H41" s="21">
        <v>93</v>
      </c>
      <c r="I41" s="21">
        <v>95</v>
      </c>
    </row>
    <row r="42" spans="1:9" x14ac:dyDescent="0.2">
      <c r="A42" s="8">
        <v>1038</v>
      </c>
      <c r="B42" s="9" t="s">
        <v>42</v>
      </c>
      <c r="C42" s="9" t="s">
        <v>91</v>
      </c>
      <c r="D42" s="111">
        <v>9135000</v>
      </c>
      <c r="E42" s="111">
        <v>9135000</v>
      </c>
      <c r="F42" s="21">
        <v>41</v>
      </c>
      <c r="G42" s="21">
        <v>219</v>
      </c>
      <c r="H42" s="21">
        <v>302</v>
      </c>
      <c r="I42" s="21">
        <v>141</v>
      </c>
    </row>
    <row r="43" spans="1:9" ht="38.25" x14ac:dyDescent="0.2">
      <c r="A43" s="8">
        <v>1040</v>
      </c>
      <c r="B43" s="9" t="s">
        <v>44</v>
      </c>
      <c r="C43" s="9" t="s">
        <v>93</v>
      </c>
      <c r="D43" s="111">
        <v>6960000</v>
      </c>
      <c r="E43" s="111">
        <v>6960000</v>
      </c>
      <c r="F43" s="21">
        <v>41</v>
      </c>
      <c r="G43" s="21">
        <v>129</v>
      </c>
      <c r="H43" s="21">
        <v>207</v>
      </c>
      <c r="I43" s="21">
        <v>78</v>
      </c>
    </row>
    <row r="44" spans="1:9" x14ac:dyDescent="0.2">
      <c r="A44" s="8">
        <v>1042</v>
      </c>
      <c r="B44" s="9" t="s">
        <v>46</v>
      </c>
      <c r="C44" s="9" t="s">
        <v>95</v>
      </c>
      <c r="D44" s="111">
        <v>2958800</v>
      </c>
      <c r="E44" s="111">
        <v>2000000</v>
      </c>
      <c r="F44" s="21">
        <v>41</v>
      </c>
      <c r="G44" s="21">
        <v>35</v>
      </c>
      <c r="H44" s="21">
        <v>93</v>
      </c>
      <c r="I44" s="21">
        <v>90</v>
      </c>
    </row>
    <row r="45" spans="1:9" ht="25.5" x14ac:dyDescent="0.2">
      <c r="A45" s="8">
        <v>1045</v>
      </c>
      <c r="B45" s="9" t="s">
        <v>49</v>
      </c>
      <c r="C45" s="9" t="s">
        <v>98</v>
      </c>
      <c r="D45" s="111">
        <v>1200000</v>
      </c>
      <c r="E45" s="111">
        <v>1200000</v>
      </c>
      <c r="F45" s="21">
        <v>41</v>
      </c>
      <c r="G45" s="21">
        <v>139</v>
      </c>
      <c r="H45" s="21">
        <v>224</v>
      </c>
      <c r="I45" s="21">
        <v>61</v>
      </c>
    </row>
    <row r="46" spans="1:9" ht="25.5" x14ac:dyDescent="0.2">
      <c r="A46" s="8">
        <v>1049</v>
      </c>
      <c r="B46" s="9" t="s">
        <v>53</v>
      </c>
      <c r="C46" s="9" t="s">
        <v>102</v>
      </c>
      <c r="D46" s="111">
        <v>3372500</v>
      </c>
      <c r="E46" s="111">
        <v>3372500</v>
      </c>
      <c r="F46" s="21">
        <v>41</v>
      </c>
      <c r="G46" s="21">
        <v>247</v>
      </c>
      <c r="H46" s="21">
        <v>326</v>
      </c>
      <c r="I46" s="21">
        <v>100</v>
      </c>
    </row>
    <row r="47" spans="1:9" ht="25.5" x14ac:dyDescent="0.2">
      <c r="A47" s="8">
        <v>1001</v>
      </c>
      <c r="B47" s="9" t="s">
        <v>7</v>
      </c>
      <c r="C47" s="9" t="s">
        <v>56</v>
      </c>
      <c r="D47" s="111">
        <v>56980000</v>
      </c>
      <c r="E47" s="111">
        <v>47880000</v>
      </c>
      <c r="F47" s="21">
        <v>40</v>
      </c>
      <c r="G47" s="21">
        <v>442</v>
      </c>
      <c r="H47" s="21">
        <v>1539</v>
      </c>
      <c r="I47" s="21">
        <v>868</v>
      </c>
    </row>
    <row r="48" spans="1:9" ht="25.5" x14ac:dyDescent="0.2">
      <c r="A48" s="8">
        <v>1021</v>
      </c>
      <c r="B48" s="9" t="s">
        <v>26</v>
      </c>
      <c r="C48" s="9" t="s">
        <v>75</v>
      </c>
      <c r="D48" s="111">
        <v>1065500</v>
      </c>
      <c r="E48" s="111">
        <v>1065500</v>
      </c>
      <c r="F48" s="21">
        <v>40</v>
      </c>
      <c r="G48" s="21">
        <v>81</v>
      </c>
      <c r="H48" s="21">
        <v>70</v>
      </c>
      <c r="I48" s="21">
        <v>15</v>
      </c>
    </row>
    <row r="49" spans="1:9" ht="25.5" x14ac:dyDescent="0.2">
      <c r="A49" s="8">
        <v>1010</v>
      </c>
      <c r="B49" s="9" t="s">
        <v>16</v>
      </c>
      <c r="C49" s="9" t="s">
        <v>65</v>
      </c>
      <c r="D49" s="111">
        <v>10197500</v>
      </c>
      <c r="E49" s="111">
        <v>10197500</v>
      </c>
      <c r="F49" s="21">
        <v>41</v>
      </c>
      <c r="G49" s="21">
        <v>624</v>
      </c>
      <c r="H49" s="21">
        <v>480</v>
      </c>
      <c r="I49" s="21">
        <v>231</v>
      </c>
    </row>
    <row r="50" spans="1:9" ht="25.5" x14ac:dyDescent="0.2">
      <c r="A50" s="8">
        <v>1019</v>
      </c>
      <c r="B50" s="9" t="s">
        <v>24</v>
      </c>
      <c r="C50" s="9" t="s">
        <v>73</v>
      </c>
      <c r="D50" s="111">
        <v>5239250</v>
      </c>
      <c r="E50" s="111">
        <v>5239250</v>
      </c>
      <c r="F50" s="21">
        <v>41</v>
      </c>
      <c r="G50" s="21">
        <v>159</v>
      </c>
      <c r="H50" s="21">
        <v>383</v>
      </c>
      <c r="I50" s="21">
        <v>158</v>
      </c>
    </row>
    <row r="51" spans="1:9" ht="25.5" x14ac:dyDescent="0.2">
      <c r="A51" s="8">
        <v>1041</v>
      </c>
      <c r="B51" s="9" t="s">
        <v>45</v>
      </c>
      <c r="C51" s="9" t="s">
        <v>94</v>
      </c>
      <c r="D51" s="111">
        <v>14082438</v>
      </c>
      <c r="E51" s="111">
        <v>14071650</v>
      </c>
      <c r="F51" s="21">
        <v>41</v>
      </c>
      <c r="G51" s="21">
        <v>345</v>
      </c>
      <c r="H51" s="21">
        <v>240</v>
      </c>
      <c r="I51" s="21">
        <v>87</v>
      </c>
    </row>
    <row r="52" spans="1:9" x14ac:dyDescent="0.2">
      <c r="A52" s="8">
        <v>1002</v>
      </c>
      <c r="B52" s="9" t="s">
        <v>8</v>
      </c>
      <c r="C52" s="9" t="s">
        <v>57</v>
      </c>
      <c r="D52" s="111">
        <v>2570000</v>
      </c>
      <c r="E52" s="111">
        <v>2300000</v>
      </c>
      <c r="F52" s="21">
        <v>31</v>
      </c>
      <c r="G52" s="21">
        <v>5</v>
      </c>
      <c r="H52" s="21">
        <v>47</v>
      </c>
      <c r="I52" s="21">
        <v>141</v>
      </c>
    </row>
    <row r="53" spans="1:9" x14ac:dyDescent="0.2">
      <c r="A53" s="13"/>
      <c r="B53" s="13"/>
      <c r="C53" s="13"/>
      <c r="D53" s="13"/>
      <c r="E53" s="13"/>
      <c r="F53" s="13"/>
    </row>
    <row r="54" spans="1:9" x14ac:dyDescent="0.2">
      <c r="A54" s="13"/>
      <c r="B54" s="13"/>
      <c r="C54" s="13"/>
      <c r="D54" s="13"/>
      <c r="E54" s="13"/>
      <c r="F54" s="13"/>
    </row>
    <row r="55" spans="1:9" x14ac:dyDescent="0.2">
      <c r="A55" s="13"/>
      <c r="B55" s="13"/>
      <c r="C55" s="13"/>
      <c r="D55" s="13"/>
      <c r="E55" s="13"/>
      <c r="F55" s="13"/>
    </row>
    <row r="56" spans="1:9" x14ac:dyDescent="0.2">
      <c r="A56" s="13"/>
      <c r="B56" s="13"/>
      <c r="C56" s="13"/>
      <c r="D56" s="13"/>
      <c r="E56" s="13"/>
      <c r="F56" s="13"/>
    </row>
    <row r="57" spans="1:9" x14ac:dyDescent="0.2">
      <c r="A57" s="13"/>
      <c r="B57" s="13"/>
      <c r="C57" s="13"/>
      <c r="D57" s="13"/>
      <c r="E57" s="13"/>
      <c r="F57" s="13"/>
    </row>
    <row r="58" spans="1:9" x14ac:dyDescent="0.2">
      <c r="A58" s="13"/>
      <c r="B58" s="13"/>
      <c r="C58" s="13"/>
      <c r="D58" s="13"/>
      <c r="E58" s="13"/>
      <c r="F58" s="13"/>
    </row>
    <row r="59" spans="1:9" x14ac:dyDescent="0.2">
      <c r="A59" s="13"/>
      <c r="B59" s="13"/>
      <c r="C59" s="13"/>
      <c r="D59" s="13"/>
      <c r="E59" s="13"/>
      <c r="F59" s="13"/>
    </row>
    <row r="60" spans="1:9" x14ac:dyDescent="0.2">
      <c r="A60" s="13"/>
      <c r="B60" s="13"/>
      <c r="C60" s="13"/>
      <c r="D60" s="13"/>
      <c r="E60" s="13"/>
      <c r="F60" s="13"/>
    </row>
    <row r="61" spans="1:9" x14ac:dyDescent="0.2">
      <c r="A61" s="13"/>
      <c r="B61" s="13"/>
      <c r="C61" s="13"/>
      <c r="D61" s="13"/>
      <c r="E61" s="13"/>
      <c r="F61" s="13"/>
    </row>
    <row r="62" spans="1:9" x14ac:dyDescent="0.2">
      <c r="A62" s="13"/>
      <c r="B62" s="13"/>
      <c r="C62" s="13"/>
      <c r="D62" s="13"/>
      <c r="E62" s="13"/>
      <c r="F62" s="13"/>
    </row>
    <row r="63" spans="1:9" x14ac:dyDescent="0.2">
      <c r="A63" s="13"/>
      <c r="B63" s="13"/>
      <c r="C63" s="13"/>
      <c r="D63" s="13"/>
      <c r="E63" s="13"/>
      <c r="F63" s="13"/>
    </row>
    <row r="64" spans="1:9" x14ac:dyDescent="0.2">
      <c r="A64" s="13"/>
      <c r="B64" s="13"/>
      <c r="C64" s="13"/>
      <c r="D64" s="13"/>
      <c r="E64" s="13"/>
      <c r="F64" s="13"/>
    </row>
    <row r="65" spans="1:6" x14ac:dyDescent="0.2">
      <c r="A65" s="13"/>
      <c r="B65" s="13"/>
      <c r="C65" s="13"/>
      <c r="D65" s="13"/>
      <c r="E65" s="13"/>
      <c r="F65" s="13"/>
    </row>
    <row r="66" spans="1:6" x14ac:dyDescent="0.2">
      <c r="A66" s="13"/>
      <c r="B66" s="13"/>
      <c r="C66" s="13"/>
      <c r="D66" s="13"/>
      <c r="E66" s="13"/>
      <c r="F66" s="13"/>
    </row>
    <row r="67" spans="1:6" x14ac:dyDescent="0.2">
      <c r="A67" s="13"/>
      <c r="B67" s="13"/>
      <c r="C67" s="13"/>
      <c r="D67" s="13"/>
      <c r="E67" s="13"/>
      <c r="F67" s="13"/>
    </row>
    <row r="68" spans="1:6" x14ac:dyDescent="0.2">
      <c r="A68" s="13"/>
      <c r="B68" s="13"/>
      <c r="C68" s="13"/>
      <c r="D68" s="13"/>
      <c r="E68" s="13"/>
      <c r="F68" s="13"/>
    </row>
    <row r="69" spans="1:6" x14ac:dyDescent="0.2">
      <c r="A69" s="13"/>
      <c r="B69" s="13"/>
      <c r="C69" s="13"/>
      <c r="D69" s="13"/>
      <c r="E69" s="13"/>
      <c r="F69" s="13"/>
    </row>
    <row r="70" spans="1:6" x14ac:dyDescent="0.2">
      <c r="A70" s="13"/>
      <c r="B70" s="13"/>
      <c r="C70" s="13"/>
      <c r="D70" s="13"/>
      <c r="E70" s="13"/>
      <c r="F70" s="13"/>
    </row>
    <row r="71" spans="1:6" x14ac:dyDescent="0.2">
      <c r="A71" s="13"/>
      <c r="B71" s="13"/>
      <c r="C71" s="13"/>
      <c r="D71" s="13"/>
      <c r="E71" s="13"/>
      <c r="F71" s="13"/>
    </row>
    <row r="72" spans="1:6" x14ac:dyDescent="0.2">
      <c r="A72" s="13"/>
      <c r="B72" s="13"/>
      <c r="C72" s="13"/>
      <c r="D72" s="13"/>
      <c r="E72" s="13"/>
      <c r="F72" s="13"/>
    </row>
    <row r="73" spans="1:6" x14ac:dyDescent="0.2">
      <c r="A73" s="13"/>
      <c r="B73" s="13"/>
      <c r="C73" s="13"/>
      <c r="D73" s="13"/>
      <c r="E73" s="13"/>
      <c r="F73" s="13"/>
    </row>
    <row r="74" spans="1:6" x14ac:dyDescent="0.2">
      <c r="A74" s="13"/>
      <c r="B74" s="13"/>
      <c r="C74" s="13"/>
      <c r="D74" s="13"/>
      <c r="E74" s="13"/>
      <c r="F74" s="13"/>
    </row>
    <row r="75" spans="1:6" x14ac:dyDescent="0.2">
      <c r="A75" s="13"/>
      <c r="B75" s="13"/>
      <c r="C75" s="13"/>
      <c r="D75" s="13"/>
      <c r="E75" s="13"/>
      <c r="F75" s="13"/>
    </row>
    <row r="76" spans="1:6" x14ac:dyDescent="0.2">
      <c r="A76" s="13"/>
      <c r="B76" s="13"/>
      <c r="C76" s="13"/>
      <c r="D76" s="13"/>
      <c r="E76" s="13"/>
      <c r="F76" s="13"/>
    </row>
    <row r="77" spans="1:6" x14ac:dyDescent="0.2">
      <c r="A77" s="13"/>
      <c r="B77" s="13"/>
      <c r="C77" s="13"/>
      <c r="D77" s="13"/>
      <c r="E77" s="13"/>
      <c r="F77" s="13"/>
    </row>
    <row r="78" spans="1:6" x14ac:dyDescent="0.2">
      <c r="A78" s="13"/>
      <c r="B78" s="13"/>
      <c r="C78" s="13"/>
      <c r="D78" s="13"/>
      <c r="E78" s="13"/>
      <c r="F78" s="13"/>
    </row>
    <row r="79" spans="1:6" x14ac:dyDescent="0.2">
      <c r="A79" s="13"/>
      <c r="B79" s="13"/>
      <c r="C79" s="13"/>
      <c r="D79" s="13"/>
      <c r="E79" s="13"/>
      <c r="F79" s="13"/>
    </row>
    <row r="80" spans="1:6" x14ac:dyDescent="0.2">
      <c r="A80" s="13"/>
      <c r="B80" s="13"/>
      <c r="C80" s="13"/>
      <c r="D80" s="13"/>
      <c r="E80" s="13"/>
      <c r="F80" s="13"/>
    </row>
    <row r="81" spans="1:6" x14ac:dyDescent="0.2">
      <c r="A81" s="13"/>
      <c r="B81" s="13"/>
      <c r="C81" s="13"/>
      <c r="D81" s="13"/>
      <c r="E81" s="13"/>
      <c r="F81" s="13"/>
    </row>
    <row r="82" spans="1:6" x14ac:dyDescent="0.2">
      <c r="A82" s="13"/>
      <c r="B82" s="13"/>
      <c r="C82" s="13"/>
      <c r="D82" s="13"/>
      <c r="E82" s="13"/>
      <c r="F82" s="13"/>
    </row>
    <row r="83" spans="1:6" x14ac:dyDescent="0.2">
      <c r="A83" s="13"/>
      <c r="B83" s="13"/>
      <c r="C83" s="13"/>
      <c r="D83" s="13"/>
      <c r="E83" s="13"/>
      <c r="F83" s="13"/>
    </row>
    <row r="84" spans="1:6" x14ac:dyDescent="0.2">
      <c r="A84" s="13"/>
      <c r="B84" s="13"/>
      <c r="C84" s="13"/>
      <c r="D84" s="13"/>
      <c r="E84" s="13"/>
      <c r="F84" s="13"/>
    </row>
    <row r="85" spans="1:6" x14ac:dyDescent="0.2">
      <c r="A85" s="13"/>
      <c r="B85" s="13"/>
      <c r="C85" s="13"/>
      <c r="D85" s="13"/>
      <c r="E85" s="13"/>
      <c r="F85" s="13"/>
    </row>
    <row r="86" spans="1:6" x14ac:dyDescent="0.2">
      <c r="A86" s="13"/>
      <c r="B86" s="13"/>
      <c r="C86" s="13"/>
      <c r="D86" s="13"/>
      <c r="E86" s="13"/>
      <c r="F86" s="13"/>
    </row>
    <row r="87" spans="1:6" x14ac:dyDescent="0.2">
      <c r="A87" s="13"/>
      <c r="B87" s="13"/>
      <c r="C87" s="13"/>
      <c r="D87" s="13"/>
      <c r="E87" s="13"/>
      <c r="F87" s="13"/>
    </row>
    <row r="88" spans="1:6" x14ac:dyDescent="0.2">
      <c r="A88" s="13"/>
      <c r="B88" s="13"/>
      <c r="C88" s="13"/>
      <c r="D88" s="13"/>
      <c r="E88" s="13"/>
      <c r="F88" s="13"/>
    </row>
    <row r="89" spans="1:6" x14ac:dyDescent="0.2">
      <c r="A89" s="13"/>
      <c r="B89" s="13"/>
      <c r="C89" s="13"/>
      <c r="D89" s="13"/>
      <c r="E89" s="13"/>
      <c r="F89" s="13"/>
    </row>
    <row r="90" spans="1:6" x14ac:dyDescent="0.2">
      <c r="A90" s="13"/>
      <c r="B90" s="13"/>
      <c r="C90" s="13"/>
      <c r="D90" s="13"/>
      <c r="E90" s="13"/>
      <c r="F90" s="13"/>
    </row>
    <row r="91" spans="1:6" x14ac:dyDescent="0.2">
      <c r="A91" s="13"/>
      <c r="B91" s="13"/>
      <c r="C91" s="13"/>
      <c r="D91" s="13"/>
      <c r="E91" s="13"/>
      <c r="F91" s="13"/>
    </row>
    <row r="92" spans="1:6" x14ac:dyDescent="0.2">
      <c r="A92" s="13"/>
      <c r="B92" s="13"/>
      <c r="C92" s="13"/>
      <c r="D92" s="13"/>
      <c r="E92" s="13"/>
      <c r="F92" s="13"/>
    </row>
    <row r="93" spans="1:6" x14ac:dyDescent="0.2">
      <c r="A93" s="13"/>
      <c r="B93" s="13"/>
      <c r="C93" s="13"/>
      <c r="D93" s="13"/>
      <c r="E93" s="13"/>
      <c r="F93" s="13"/>
    </row>
    <row r="94" spans="1:6" x14ac:dyDescent="0.2">
      <c r="A94" s="13"/>
      <c r="B94" s="13"/>
      <c r="C94" s="13"/>
      <c r="D94" s="13"/>
      <c r="E94" s="13"/>
      <c r="F94" s="13"/>
    </row>
    <row r="95" spans="1:6" x14ac:dyDescent="0.2">
      <c r="A95" s="13"/>
      <c r="B95" s="13"/>
      <c r="C95" s="13"/>
      <c r="D95" s="13"/>
      <c r="E95" s="13"/>
      <c r="F95" s="13"/>
    </row>
    <row r="96" spans="1:6" x14ac:dyDescent="0.2">
      <c r="A96" s="13"/>
      <c r="B96" s="13"/>
      <c r="C96" s="13"/>
      <c r="D96" s="13"/>
      <c r="E96" s="13"/>
      <c r="F96" s="13"/>
    </row>
    <row r="97" spans="1:6" x14ac:dyDescent="0.2">
      <c r="A97" s="13"/>
      <c r="B97" s="13"/>
      <c r="C97" s="13"/>
      <c r="D97" s="13"/>
      <c r="E97" s="13"/>
      <c r="F97" s="13"/>
    </row>
    <row r="98" spans="1:6" x14ac:dyDescent="0.2">
      <c r="A98" s="13"/>
      <c r="B98" s="13"/>
      <c r="C98" s="13"/>
      <c r="D98" s="13"/>
      <c r="E98" s="13"/>
      <c r="F98" s="13"/>
    </row>
    <row r="99" spans="1:6" x14ac:dyDescent="0.2">
      <c r="A99" s="13"/>
      <c r="B99" s="13"/>
      <c r="C99" s="13"/>
      <c r="D99" s="13"/>
      <c r="E99" s="13"/>
      <c r="F99" s="13"/>
    </row>
    <row r="100" spans="1:6" x14ac:dyDescent="0.2">
      <c r="A100" s="13"/>
      <c r="B100" s="13"/>
      <c r="C100" s="13"/>
      <c r="D100" s="13"/>
      <c r="E100" s="13"/>
      <c r="F100" s="13"/>
    </row>
    <row r="101" spans="1:6" x14ac:dyDescent="0.2">
      <c r="A101" s="13"/>
      <c r="B101" s="13"/>
      <c r="C101" s="13"/>
      <c r="D101" s="13"/>
      <c r="E101" s="13"/>
      <c r="F101" s="13"/>
    </row>
    <row r="102" spans="1:6" x14ac:dyDescent="0.2">
      <c r="A102" s="13"/>
      <c r="B102" s="13"/>
      <c r="C102" s="13"/>
      <c r="D102" s="13"/>
      <c r="E102" s="13"/>
      <c r="F102" s="13"/>
    </row>
    <row r="103" spans="1:6" x14ac:dyDescent="0.2">
      <c r="A103" s="13"/>
      <c r="B103" s="13"/>
      <c r="C103" s="13"/>
      <c r="D103" s="13"/>
      <c r="E103" s="13"/>
      <c r="F103" s="13"/>
    </row>
    <row r="104" spans="1:6" x14ac:dyDescent="0.2">
      <c r="A104" s="13"/>
      <c r="B104" s="13"/>
      <c r="C104" s="13"/>
      <c r="D104" s="13"/>
      <c r="E104" s="13"/>
      <c r="F104" s="13"/>
    </row>
    <row r="105" spans="1:6" x14ac:dyDescent="0.2">
      <c r="A105" s="13"/>
      <c r="B105" s="13"/>
      <c r="C105" s="13"/>
      <c r="D105" s="13"/>
      <c r="E105" s="13"/>
      <c r="F105" s="13"/>
    </row>
    <row r="106" spans="1:6" x14ac:dyDescent="0.2">
      <c r="A106" s="13"/>
      <c r="B106" s="13"/>
      <c r="C106" s="13"/>
      <c r="D106" s="13"/>
      <c r="E106" s="13"/>
      <c r="F106" s="13"/>
    </row>
    <row r="107" spans="1:6" x14ac:dyDescent="0.2">
      <c r="A107" s="13"/>
      <c r="B107" s="13"/>
      <c r="C107" s="13"/>
      <c r="D107" s="13"/>
      <c r="E107" s="13"/>
      <c r="F107" s="13"/>
    </row>
    <row r="108" spans="1:6" x14ac:dyDescent="0.2">
      <c r="A108" s="13"/>
      <c r="B108" s="13"/>
      <c r="C108" s="13"/>
      <c r="D108" s="13"/>
      <c r="E108" s="13"/>
      <c r="F108" s="13"/>
    </row>
    <row r="109" spans="1:6" x14ac:dyDescent="0.2">
      <c r="A109" s="13"/>
      <c r="B109" s="13"/>
      <c r="C109" s="13"/>
      <c r="D109" s="13"/>
      <c r="E109" s="13"/>
      <c r="F109" s="13"/>
    </row>
    <row r="110" spans="1:6" x14ac:dyDescent="0.2">
      <c r="A110" s="13"/>
      <c r="B110" s="13"/>
      <c r="C110" s="13"/>
      <c r="D110" s="13"/>
      <c r="E110" s="13"/>
      <c r="F110" s="13"/>
    </row>
    <row r="111" spans="1:6" x14ac:dyDescent="0.2">
      <c r="A111" s="13"/>
      <c r="B111" s="13"/>
      <c r="C111" s="13"/>
      <c r="D111" s="13"/>
      <c r="E111" s="13"/>
      <c r="F111" s="13"/>
    </row>
    <row r="112" spans="1:6" x14ac:dyDescent="0.2">
      <c r="A112" s="13"/>
      <c r="B112" s="13"/>
      <c r="C112" s="13"/>
      <c r="D112" s="13"/>
      <c r="E112" s="13"/>
      <c r="F112" s="13"/>
    </row>
    <row r="113" spans="1:6" x14ac:dyDescent="0.2">
      <c r="A113" s="13"/>
      <c r="B113" s="13"/>
      <c r="C113" s="13"/>
      <c r="D113" s="13"/>
      <c r="E113" s="13"/>
      <c r="F113" s="13"/>
    </row>
    <row r="114" spans="1:6" x14ac:dyDescent="0.2">
      <c r="A114" s="13"/>
      <c r="B114" s="13"/>
      <c r="C114" s="13"/>
      <c r="D114" s="13"/>
      <c r="E114" s="13"/>
      <c r="F114" s="13"/>
    </row>
    <row r="115" spans="1:6" x14ac:dyDescent="0.2">
      <c r="A115" s="13"/>
      <c r="B115" s="13"/>
      <c r="C115" s="13"/>
      <c r="D115" s="13"/>
      <c r="E115" s="13"/>
      <c r="F115" s="13"/>
    </row>
    <row r="116" spans="1:6" x14ac:dyDescent="0.2">
      <c r="A116" s="13"/>
      <c r="B116" s="13"/>
      <c r="C116" s="13"/>
      <c r="D116" s="13"/>
      <c r="E116" s="13"/>
      <c r="F116" s="13"/>
    </row>
    <row r="117" spans="1:6" x14ac:dyDescent="0.2">
      <c r="A117" s="13"/>
      <c r="B117" s="13"/>
      <c r="C117" s="13"/>
      <c r="D117" s="13"/>
      <c r="E117" s="13"/>
      <c r="F117" s="13"/>
    </row>
    <row r="118" spans="1:6" x14ac:dyDescent="0.2">
      <c r="A118" s="13"/>
      <c r="B118" s="13"/>
      <c r="C118" s="13"/>
      <c r="D118" s="13"/>
      <c r="E118" s="13"/>
      <c r="F118" s="13"/>
    </row>
    <row r="119" spans="1:6" x14ac:dyDescent="0.2">
      <c r="A119" s="13"/>
      <c r="B119" s="13"/>
      <c r="C119" s="13"/>
      <c r="D119" s="13"/>
      <c r="E119" s="13"/>
      <c r="F119" s="13"/>
    </row>
    <row r="120" spans="1:6" x14ac:dyDescent="0.2">
      <c r="A120" s="13"/>
      <c r="B120" s="13"/>
      <c r="C120" s="13"/>
      <c r="D120" s="13"/>
      <c r="E120" s="13"/>
      <c r="F120" s="13"/>
    </row>
    <row r="121" spans="1:6" x14ac:dyDescent="0.2">
      <c r="A121" s="13"/>
      <c r="B121" s="13"/>
      <c r="C121" s="13"/>
      <c r="D121" s="13"/>
      <c r="E121" s="13"/>
      <c r="F121" s="13"/>
    </row>
    <row r="122" spans="1:6" x14ac:dyDescent="0.2">
      <c r="A122" s="13"/>
      <c r="B122" s="13"/>
      <c r="C122" s="13"/>
      <c r="D122" s="13"/>
      <c r="E122" s="13"/>
      <c r="F122" s="13"/>
    </row>
    <row r="123" spans="1:6" x14ac:dyDescent="0.2">
      <c r="A123" s="13"/>
      <c r="B123" s="13"/>
      <c r="C123" s="13"/>
      <c r="D123" s="13"/>
      <c r="E123" s="13"/>
      <c r="F123" s="13"/>
    </row>
    <row r="124" spans="1:6" x14ac:dyDescent="0.2">
      <c r="A124" s="13"/>
      <c r="B124" s="13"/>
      <c r="C124" s="13"/>
      <c r="D124" s="13"/>
      <c r="E124" s="13"/>
      <c r="F124" s="13"/>
    </row>
    <row r="125" spans="1:6" x14ac:dyDescent="0.2">
      <c r="A125" s="13"/>
      <c r="B125" s="13"/>
      <c r="C125" s="13"/>
      <c r="D125" s="13"/>
      <c r="E125" s="13"/>
      <c r="F125" s="13"/>
    </row>
    <row r="126" spans="1:6" x14ac:dyDescent="0.2">
      <c r="A126" s="13"/>
      <c r="B126" s="13"/>
      <c r="C126" s="13"/>
      <c r="D126" s="13"/>
      <c r="E126" s="13"/>
      <c r="F126" s="13"/>
    </row>
    <row r="127" spans="1:6" x14ac:dyDescent="0.2">
      <c r="A127" s="13"/>
      <c r="B127" s="13"/>
      <c r="C127" s="13"/>
      <c r="D127" s="13"/>
      <c r="E127" s="13"/>
      <c r="F127" s="13"/>
    </row>
    <row r="128" spans="1:6" x14ac:dyDescent="0.2">
      <c r="A128" s="13"/>
      <c r="B128" s="13"/>
      <c r="C128" s="13"/>
      <c r="D128" s="13"/>
      <c r="E128" s="13"/>
      <c r="F128" s="13"/>
    </row>
    <row r="129" spans="1:6" x14ac:dyDescent="0.2">
      <c r="A129" s="13"/>
      <c r="B129" s="13"/>
      <c r="C129" s="13"/>
      <c r="D129" s="13"/>
      <c r="E129" s="13"/>
      <c r="F129" s="13"/>
    </row>
    <row r="130" spans="1:6" x14ac:dyDescent="0.2">
      <c r="A130" s="13"/>
      <c r="B130" s="13"/>
      <c r="C130" s="13"/>
      <c r="D130" s="13"/>
      <c r="E130" s="13"/>
      <c r="F130" s="13"/>
    </row>
    <row r="131" spans="1:6" x14ac:dyDescent="0.2">
      <c r="A131" s="13"/>
      <c r="B131" s="13"/>
      <c r="C131" s="13"/>
      <c r="D131" s="13"/>
      <c r="E131" s="13"/>
      <c r="F131" s="13"/>
    </row>
    <row r="132" spans="1:6" x14ac:dyDescent="0.2">
      <c r="A132" s="13"/>
      <c r="B132" s="13"/>
      <c r="C132" s="13"/>
      <c r="D132" s="13"/>
      <c r="E132" s="13"/>
      <c r="F132" s="13"/>
    </row>
    <row r="133" spans="1:6" x14ac:dyDescent="0.2">
      <c r="A133" s="13"/>
      <c r="B133" s="13"/>
      <c r="C133" s="13"/>
      <c r="D133" s="13"/>
      <c r="E133" s="13"/>
      <c r="F133" s="13"/>
    </row>
    <row r="134" spans="1:6" x14ac:dyDescent="0.2">
      <c r="A134" s="13"/>
      <c r="B134" s="13"/>
      <c r="C134" s="13"/>
      <c r="D134" s="13"/>
      <c r="E134" s="13"/>
      <c r="F134" s="13"/>
    </row>
    <row r="135" spans="1:6" x14ac:dyDescent="0.2">
      <c r="A135" s="13"/>
      <c r="B135" s="13"/>
      <c r="C135" s="13"/>
      <c r="D135" s="13"/>
      <c r="E135" s="13"/>
      <c r="F135" s="13"/>
    </row>
    <row r="136" spans="1:6" x14ac:dyDescent="0.2">
      <c r="A136" s="13"/>
      <c r="B136" s="13"/>
      <c r="C136" s="13"/>
      <c r="D136" s="13"/>
      <c r="E136" s="13"/>
      <c r="F136" s="13"/>
    </row>
    <row r="137" spans="1:6" x14ac:dyDescent="0.2">
      <c r="A137" s="13"/>
      <c r="B137" s="13"/>
      <c r="C137" s="13"/>
      <c r="D137" s="13"/>
      <c r="E137" s="13"/>
      <c r="F137" s="13"/>
    </row>
    <row r="138" spans="1:6" x14ac:dyDescent="0.2">
      <c r="A138" s="13"/>
      <c r="B138" s="13"/>
      <c r="C138" s="13"/>
      <c r="D138" s="13"/>
      <c r="E138" s="13"/>
      <c r="F138" s="13"/>
    </row>
    <row r="139" spans="1:6" x14ac:dyDescent="0.2">
      <c r="A139" s="13"/>
      <c r="B139" s="13"/>
      <c r="C139" s="13"/>
      <c r="D139" s="13"/>
      <c r="E139" s="13"/>
      <c r="F139" s="13"/>
    </row>
    <row r="140" spans="1:6" x14ac:dyDescent="0.2">
      <c r="A140" s="13"/>
      <c r="B140" s="13"/>
      <c r="C140" s="13"/>
      <c r="D140" s="13"/>
      <c r="E140" s="13"/>
      <c r="F140" s="13"/>
    </row>
    <row r="141" spans="1:6" x14ac:dyDescent="0.2">
      <c r="A141" s="13"/>
      <c r="B141" s="13"/>
      <c r="C141" s="13"/>
      <c r="D141" s="13"/>
      <c r="E141" s="13"/>
      <c r="F141" s="13"/>
    </row>
    <row r="142" spans="1:6" x14ac:dyDescent="0.2">
      <c r="A142" s="13"/>
      <c r="B142" s="13"/>
      <c r="C142" s="13"/>
      <c r="D142" s="13"/>
      <c r="E142" s="13"/>
      <c r="F142" s="13"/>
    </row>
    <row r="143" spans="1:6" x14ac:dyDescent="0.2">
      <c r="A143" s="13"/>
      <c r="B143" s="13"/>
      <c r="C143" s="13"/>
      <c r="D143" s="13"/>
      <c r="E143" s="13"/>
      <c r="F143" s="13"/>
    </row>
    <row r="144" spans="1:6" x14ac:dyDescent="0.2">
      <c r="A144" s="13"/>
      <c r="B144" s="13"/>
      <c r="C144" s="13"/>
      <c r="D144" s="13"/>
      <c r="E144" s="13"/>
      <c r="F144" s="13"/>
    </row>
    <row r="145" spans="1:6" x14ac:dyDescent="0.2">
      <c r="A145" s="13"/>
      <c r="B145" s="13"/>
      <c r="C145" s="13"/>
      <c r="D145" s="13"/>
      <c r="E145" s="13"/>
      <c r="F145" s="13"/>
    </row>
    <row r="146" spans="1:6" x14ac:dyDescent="0.2">
      <c r="A146" s="13"/>
      <c r="B146" s="13"/>
      <c r="C146" s="13"/>
      <c r="D146" s="13"/>
      <c r="E146" s="13"/>
      <c r="F146" s="13"/>
    </row>
    <row r="147" spans="1:6" x14ac:dyDescent="0.2">
      <c r="A147" s="13"/>
      <c r="B147" s="13"/>
      <c r="C147" s="13"/>
      <c r="D147" s="13"/>
      <c r="E147" s="13"/>
      <c r="F147" s="13"/>
    </row>
    <row r="148" spans="1:6" x14ac:dyDescent="0.2">
      <c r="A148" s="13"/>
      <c r="B148" s="13"/>
      <c r="C148" s="13"/>
      <c r="D148" s="13"/>
      <c r="E148" s="13"/>
      <c r="F148" s="13"/>
    </row>
    <row r="149" spans="1:6" x14ac:dyDescent="0.2">
      <c r="A149" s="13"/>
      <c r="B149" s="13"/>
      <c r="C149" s="13"/>
      <c r="D149" s="13"/>
      <c r="E149" s="13"/>
      <c r="F149" s="13"/>
    </row>
    <row r="150" spans="1:6" x14ac:dyDescent="0.2">
      <c r="A150" s="13"/>
      <c r="B150" s="13"/>
      <c r="C150" s="13"/>
      <c r="D150" s="13"/>
      <c r="E150" s="13"/>
      <c r="F150" s="13"/>
    </row>
    <row r="151" spans="1:6" x14ac:dyDescent="0.2">
      <c r="A151" s="13"/>
      <c r="B151" s="13"/>
      <c r="C151" s="13"/>
      <c r="D151" s="13"/>
      <c r="E151" s="13"/>
      <c r="F151" s="13"/>
    </row>
    <row r="152" spans="1:6" x14ac:dyDescent="0.2">
      <c r="A152" s="13"/>
      <c r="B152" s="13"/>
      <c r="C152" s="13"/>
      <c r="D152" s="13"/>
      <c r="E152" s="13"/>
      <c r="F152" s="13"/>
    </row>
    <row r="153" spans="1:6" x14ac:dyDescent="0.2">
      <c r="A153" s="13"/>
      <c r="B153" s="13"/>
      <c r="C153" s="13"/>
      <c r="D153" s="13"/>
      <c r="E153" s="13"/>
      <c r="F153" s="13"/>
    </row>
    <row r="154" spans="1:6" x14ac:dyDescent="0.2">
      <c r="A154" s="13"/>
      <c r="B154" s="13"/>
      <c r="C154" s="13"/>
      <c r="D154" s="13"/>
      <c r="E154" s="13"/>
      <c r="F154" s="13"/>
    </row>
    <row r="155" spans="1:6" x14ac:dyDescent="0.2">
      <c r="A155" s="13"/>
      <c r="B155" s="13"/>
      <c r="C155" s="13"/>
      <c r="D155" s="13"/>
      <c r="E155" s="13"/>
      <c r="F155" s="13"/>
    </row>
    <row r="156" spans="1:6" x14ac:dyDescent="0.2">
      <c r="A156" s="13"/>
      <c r="B156" s="13"/>
      <c r="C156" s="13"/>
      <c r="D156" s="13"/>
      <c r="E156" s="13"/>
      <c r="F156" s="13"/>
    </row>
    <row r="157" spans="1:6" x14ac:dyDescent="0.2">
      <c r="A157" s="13"/>
      <c r="B157" s="13"/>
      <c r="C157" s="13"/>
      <c r="D157" s="13"/>
      <c r="E157" s="13"/>
      <c r="F157" s="13"/>
    </row>
    <row r="158" spans="1:6" x14ac:dyDescent="0.2">
      <c r="A158" s="13"/>
      <c r="B158" s="13"/>
      <c r="C158" s="13"/>
      <c r="D158" s="13"/>
      <c r="E158" s="13"/>
      <c r="F158" s="13"/>
    </row>
    <row r="159" spans="1:6" x14ac:dyDescent="0.2">
      <c r="A159" s="13"/>
      <c r="B159" s="13"/>
      <c r="C159" s="13"/>
      <c r="D159" s="13"/>
      <c r="E159" s="13"/>
      <c r="F159" s="13"/>
    </row>
    <row r="160" spans="1:6" x14ac:dyDescent="0.2">
      <c r="A160" s="13"/>
      <c r="B160" s="13"/>
      <c r="C160" s="13"/>
      <c r="D160" s="13"/>
      <c r="E160" s="13"/>
      <c r="F160" s="13"/>
    </row>
    <row r="161" spans="1:6" x14ac:dyDescent="0.2">
      <c r="A161" s="13"/>
      <c r="B161" s="13"/>
      <c r="C161" s="13"/>
      <c r="D161" s="13"/>
      <c r="E161" s="13"/>
      <c r="F161" s="13"/>
    </row>
    <row r="162" spans="1:6" x14ac:dyDescent="0.2">
      <c r="A162" s="13"/>
      <c r="B162" s="13"/>
      <c r="C162" s="13"/>
      <c r="D162" s="13"/>
      <c r="E162" s="13"/>
      <c r="F162" s="13"/>
    </row>
    <row r="163" spans="1:6" x14ac:dyDescent="0.2">
      <c r="A163" s="13"/>
      <c r="B163" s="13"/>
      <c r="C163" s="13"/>
      <c r="D163" s="13"/>
      <c r="E163" s="13"/>
      <c r="F163" s="13"/>
    </row>
    <row r="164" spans="1:6" x14ac:dyDescent="0.2">
      <c r="A164" s="13"/>
      <c r="B164" s="13"/>
      <c r="C164" s="13"/>
      <c r="D164" s="13"/>
      <c r="E164" s="13"/>
      <c r="F164" s="13"/>
    </row>
    <row r="165" spans="1:6" x14ac:dyDescent="0.2">
      <c r="A165" s="13"/>
      <c r="B165" s="13"/>
      <c r="C165" s="13"/>
      <c r="D165" s="13"/>
      <c r="E165" s="13"/>
      <c r="F165" s="13"/>
    </row>
    <row r="166" spans="1:6" x14ac:dyDescent="0.2">
      <c r="A166" s="13"/>
      <c r="B166" s="13"/>
      <c r="C166" s="13"/>
      <c r="D166" s="13"/>
      <c r="E166" s="13"/>
      <c r="F166" s="13"/>
    </row>
    <row r="167" spans="1:6" x14ac:dyDescent="0.2">
      <c r="A167" s="13"/>
      <c r="B167" s="13"/>
      <c r="C167" s="13"/>
      <c r="D167" s="13"/>
      <c r="E167" s="13"/>
      <c r="F167" s="13"/>
    </row>
    <row r="168" spans="1:6" x14ac:dyDescent="0.2">
      <c r="A168" s="13"/>
      <c r="B168" s="13"/>
      <c r="C168" s="13"/>
      <c r="D168" s="13"/>
      <c r="E168" s="13"/>
      <c r="F168" s="13"/>
    </row>
    <row r="169" spans="1:6" x14ac:dyDescent="0.2">
      <c r="A169" s="13"/>
      <c r="B169" s="13"/>
      <c r="C169" s="13"/>
      <c r="D169" s="13"/>
      <c r="E169" s="13"/>
      <c r="F169" s="13"/>
    </row>
    <row r="170" spans="1:6" x14ac:dyDescent="0.2">
      <c r="A170" s="13"/>
      <c r="B170" s="13"/>
      <c r="C170" s="13"/>
      <c r="D170" s="13"/>
      <c r="E170" s="13"/>
      <c r="F170" s="13"/>
    </row>
    <row r="171" spans="1:6" x14ac:dyDescent="0.2">
      <c r="A171" s="13"/>
      <c r="B171" s="13"/>
      <c r="C171" s="13"/>
      <c r="D171" s="13"/>
      <c r="E171" s="13"/>
      <c r="F171" s="13"/>
    </row>
    <row r="172" spans="1:6" x14ac:dyDescent="0.2">
      <c r="A172" s="13"/>
      <c r="B172" s="13"/>
      <c r="C172" s="13"/>
      <c r="D172" s="13"/>
      <c r="E172" s="13"/>
      <c r="F172" s="13"/>
    </row>
    <row r="173" spans="1:6" x14ac:dyDescent="0.2">
      <c r="A173" s="13"/>
      <c r="B173" s="13"/>
      <c r="C173" s="13"/>
      <c r="D173" s="13"/>
      <c r="E173" s="13"/>
      <c r="F173" s="13"/>
    </row>
    <row r="174" spans="1:6" x14ac:dyDescent="0.2">
      <c r="A174" s="13"/>
      <c r="B174" s="13"/>
      <c r="C174" s="13"/>
      <c r="D174" s="13"/>
      <c r="E174" s="13"/>
      <c r="F174" s="13"/>
    </row>
    <row r="175" spans="1:6" x14ac:dyDescent="0.2">
      <c r="A175" s="13"/>
      <c r="B175" s="13"/>
      <c r="C175" s="13"/>
      <c r="D175" s="13"/>
      <c r="E175" s="13"/>
      <c r="F175" s="13"/>
    </row>
    <row r="176" spans="1:6" x14ac:dyDescent="0.2">
      <c r="A176" s="13"/>
      <c r="B176" s="13"/>
      <c r="C176" s="13"/>
      <c r="D176" s="13"/>
      <c r="E176" s="13"/>
      <c r="F176" s="13"/>
    </row>
    <row r="177" spans="1:6" x14ac:dyDescent="0.2">
      <c r="A177" s="13"/>
      <c r="B177" s="13"/>
      <c r="C177" s="13"/>
      <c r="D177" s="13"/>
      <c r="E177" s="13"/>
      <c r="F177" s="13"/>
    </row>
    <row r="178" spans="1:6" x14ac:dyDescent="0.2">
      <c r="A178" s="13"/>
      <c r="B178" s="13"/>
      <c r="C178" s="13"/>
      <c r="D178" s="13"/>
      <c r="E178" s="13"/>
      <c r="F178" s="13"/>
    </row>
    <row r="179" spans="1:6" x14ac:dyDescent="0.2">
      <c r="A179" s="13"/>
      <c r="B179" s="13"/>
      <c r="C179" s="13"/>
      <c r="D179" s="13"/>
      <c r="E179" s="13"/>
      <c r="F179" s="13"/>
    </row>
    <row r="180" spans="1:6" x14ac:dyDescent="0.2">
      <c r="A180" s="13"/>
      <c r="B180" s="13"/>
      <c r="C180" s="13"/>
      <c r="D180" s="13"/>
      <c r="E180" s="13"/>
      <c r="F180" s="13"/>
    </row>
  </sheetData>
  <mergeCells count="2">
    <mergeCell ref="A1:F1"/>
    <mergeCell ref="A2:E2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selection activeCell="F10" sqref="F10"/>
    </sheetView>
  </sheetViews>
  <sheetFormatPr defaultRowHeight="12.75" x14ac:dyDescent="0.2"/>
  <cols>
    <col min="1" max="1" width="50" style="104" customWidth="1"/>
    <col min="2" max="2" width="11.42578125" style="104" bestFit="1" customWidth="1"/>
    <col min="3" max="3" width="14.28515625" style="104" customWidth="1"/>
    <col min="4" max="4" width="14.28515625" style="108" customWidth="1"/>
    <col min="5" max="7" width="14.28515625" style="104" customWidth="1"/>
    <col min="8" max="16384" width="9.140625" style="104"/>
  </cols>
  <sheetData>
    <row r="1" spans="1:7" s="108" customFormat="1" x14ac:dyDescent="0.2">
      <c r="A1" s="134" t="s">
        <v>157</v>
      </c>
      <c r="B1" s="134"/>
      <c r="C1" s="134"/>
      <c r="D1" s="134"/>
      <c r="E1" s="134"/>
      <c r="F1" s="134"/>
      <c r="G1" s="134"/>
    </row>
    <row r="3" spans="1:7" x14ac:dyDescent="0.2">
      <c r="A3" s="104" t="s">
        <v>159</v>
      </c>
    </row>
    <row r="4" spans="1:7" x14ac:dyDescent="0.2">
      <c r="A4" s="108"/>
      <c r="B4" s="108"/>
      <c r="C4" s="5"/>
      <c r="D4" s="109"/>
      <c r="E4" s="5"/>
      <c r="F4" s="5"/>
    </row>
    <row r="5" spans="1:7" ht="38.25" x14ac:dyDescent="0.2">
      <c r="A5" s="1" t="s">
        <v>5</v>
      </c>
      <c r="B5" s="7" t="s">
        <v>157</v>
      </c>
      <c r="C5" s="7" t="s">
        <v>214</v>
      </c>
      <c r="D5" s="7" t="s">
        <v>138</v>
      </c>
      <c r="E5" s="7" t="s">
        <v>139</v>
      </c>
      <c r="F5" s="7" t="s">
        <v>175</v>
      </c>
      <c r="G5" s="7" t="s">
        <v>140</v>
      </c>
    </row>
    <row r="6" spans="1:7" ht="25.5" x14ac:dyDescent="0.2">
      <c r="A6" s="12" t="s">
        <v>7</v>
      </c>
      <c r="B6" s="107">
        <v>247</v>
      </c>
      <c r="C6" s="123">
        <v>24666.666666666668</v>
      </c>
      <c r="D6" s="110">
        <v>3000</v>
      </c>
      <c r="E6" s="110">
        <v>325000</v>
      </c>
      <c r="F6" s="124">
        <v>15</v>
      </c>
      <c r="G6" s="125">
        <v>21666.666666666668</v>
      </c>
    </row>
    <row r="7" spans="1:7" x14ac:dyDescent="0.2">
      <c r="A7" s="12" t="s">
        <v>8</v>
      </c>
      <c r="B7" s="107">
        <v>234</v>
      </c>
      <c r="C7" s="123">
        <v>23400</v>
      </c>
      <c r="D7" s="110">
        <v>6500</v>
      </c>
      <c r="E7" s="110">
        <v>253500</v>
      </c>
      <c r="F7" s="124">
        <v>15</v>
      </c>
      <c r="G7" s="125">
        <v>16900</v>
      </c>
    </row>
    <row r="8" spans="1:7" x14ac:dyDescent="0.2">
      <c r="A8" s="12" t="s">
        <v>9</v>
      </c>
      <c r="B8" s="107">
        <v>102</v>
      </c>
      <c r="C8" s="123">
        <v>10180</v>
      </c>
      <c r="D8" s="110">
        <v>5500</v>
      </c>
      <c r="E8" s="110">
        <v>46800</v>
      </c>
      <c r="F8" s="124">
        <v>10</v>
      </c>
      <c r="G8" s="125">
        <v>4680</v>
      </c>
    </row>
    <row r="9" spans="1:7" x14ac:dyDescent="0.2">
      <c r="A9" s="12" t="s">
        <v>10</v>
      </c>
      <c r="B9" s="107">
        <v>114</v>
      </c>
      <c r="C9" s="123">
        <v>11350</v>
      </c>
      <c r="D9" s="110">
        <v>3550</v>
      </c>
      <c r="E9" s="110">
        <v>39000</v>
      </c>
      <c r="F9" s="124">
        <v>5</v>
      </c>
      <c r="G9" s="125">
        <v>7800</v>
      </c>
    </row>
    <row r="10" spans="1:7" x14ac:dyDescent="0.2">
      <c r="A10" s="12" t="s">
        <v>11</v>
      </c>
      <c r="B10" s="107">
        <v>68</v>
      </c>
      <c r="C10" s="123">
        <v>6816.666666666667</v>
      </c>
      <c r="D10" s="110">
        <v>2700</v>
      </c>
      <c r="E10" s="110">
        <v>61750</v>
      </c>
      <c r="F10" s="124">
        <v>15</v>
      </c>
      <c r="G10" s="125">
        <v>4116.666666666667</v>
      </c>
    </row>
    <row r="11" spans="1:7" x14ac:dyDescent="0.2">
      <c r="A11" s="12" t="s">
        <v>12</v>
      </c>
      <c r="B11" s="107">
        <v>107</v>
      </c>
      <c r="C11" s="123">
        <v>10700</v>
      </c>
      <c r="D11" s="110">
        <v>4200</v>
      </c>
      <c r="E11" s="110">
        <v>65000</v>
      </c>
      <c r="F11" s="124">
        <v>10</v>
      </c>
      <c r="G11" s="125">
        <v>6500</v>
      </c>
    </row>
    <row r="12" spans="1:7" x14ac:dyDescent="0.2">
      <c r="A12" s="12" t="s">
        <v>13</v>
      </c>
      <c r="B12" s="107">
        <v>178</v>
      </c>
      <c r="C12" s="123">
        <v>17820</v>
      </c>
      <c r="D12" s="110">
        <v>4820</v>
      </c>
      <c r="E12" s="110">
        <v>65000</v>
      </c>
      <c r="F12" s="124">
        <v>5</v>
      </c>
      <c r="G12" s="125">
        <v>13000</v>
      </c>
    </row>
    <row r="13" spans="1:7" x14ac:dyDescent="0.2">
      <c r="A13" s="12" t="s">
        <v>14</v>
      </c>
      <c r="B13" s="107">
        <v>187</v>
      </c>
      <c r="C13" s="123">
        <v>18660</v>
      </c>
      <c r="D13" s="110">
        <v>9300</v>
      </c>
      <c r="E13" s="110">
        <v>46800</v>
      </c>
      <c r="F13" s="124">
        <v>5</v>
      </c>
      <c r="G13" s="125">
        <v>9360</v>
      </c>
    </row>
    <row r="14" spans="1:7" x14ac:dyDescent="0.2">
      <c r="A14" s="12" t="s">
        <v>15</v>
      </c>
      <c r="B14" s="107">
        <v>204</v>
      </c>
      <c r="C14" s="123">
        <v>20400</v>
      </c>
      <c r="D14" s="110">
        <v>3500</v>
      </c>
      <c r="E14" s="110">
        <v>253500</v>
      </c>
      <c r="F14" s="124">
        <v>15</v>
      </c>
      <c r="G14" s="125">
        <v>16900</v>
      </c>
    </row>
    <row r="15" spans="1:7" x14ac:dyDescent="0.2">
      <c r="A15" s="12" t="s">
        <v>16</v>
      </c>
      <c r="B15" s="107">
        <v>161</v>
      </c>
      <c r="C15" s="123">
        <v>16050</v>
      </c>
      <c r="D15" s="110">
        <v>5650</v>
      </c>
      <c r="E15" s="110">
        <v>156000</v>
      </c>
      <c r="F15" s="124">
        <v>15</v>
      </c>
      <c r="G15" s="125">
        <v>10400</v>
      </c>
    </row>
    <row r="16" spans="1:7" x14ac:dyDescent="0.2">
      <c r="A16" s="12" t="s">
        <v>17</v>
      </c>
      <c r="B16" s="107">
        <v>127</v>
      </c>
      <c r="C16" s="123">
        <v>12650</v>
      </c>
      <c r="D16" s="110">
        <v>3550</v>
      </c>
      <c r="E16" s="110">
        <v>91000</v>
      </c>
      <c r="F16" s="124">
        <v>10</v>
      </c>
      <c r="G16" s="125">
        <v>9100</v>
      </c>
    </row>
    <row r="17" spans="1:7" x14ac:dyDescent="0.2">
      <c r="A17" s="12" t="s">
        <v>18</v>
      </c>
      <c r="B17" s="107">
        <v>180</v>
      </c>
      <c r="C17" s="123">
        <v>17963.333333333336</v>
      </c>
      <c r="D17" s="110">
        <v>3230</v>
      </c>
      <c r="E17" s="110">
        <v>221000</v>
      </c>
      <c r="F17" s="124">
        <v>15</v>
      </c>
      <c r="G17" s="125">
        <v>14733.333333333334</v>
      </c>
    </row>
    <row r="18" spans="1:7" x14ac:dyDescent="0.2">
      <c r="A18" s="12" t="s">
        <v>19</v>
      </c>
      <c r="B18" s="107">
        <v>94</v>
      </c>
      <c r="C18" s="123">
        <v>9353.3333333333321</v>
      </c>
      <c r="D18" s="110">
        <v>4500</v>
      </c>
      <c r="E18" s="110">
        <v>72800</v>
      </c>
      <c r="F18" s="124">
        <v>15</v>
      </c>
      <c r="G18" s="125">
        <v>4853.333333333333</v>
      </c>
    </row>
    <row r="19" spans="1:7" x14ac:dyDescent="0.2">
      <c r="A19" s="12" t="s">
        <v>20</v>
      </c>
      <c r="B19" s="107">
        <v>119</v>
      </c>
      <c r="C19" s="123">
        <v>11880</v>
      </c>
      <c r="D19" s="110">
        <v>4600</v>
      </c>
      <c r="E19" s="110">
        <v>72800</v>
      </c>
      <c r="F19" s="124">
        <v>10</v>
      </c>
      <c r="G19" s="125">
        <v>7280</v>
      </c>
    </row>
    <row r="20" spans="1:7" x14ac:dyDescent="0.2">
      <c r="A20" s="12" t="s">
        <v>106</v>
      </c>
      <c r="B20" s="107">
        <v>172</v>
      </c>
      <c r="C20" s="123">
        <v>17170</v>
      </c>
      <c r="D20" s="110">
        <v>4820</v>
      </c>
      <c r="E20" s="110">
        <v>61750</v>
      </c>
      <c r="F20" s="124">
        <v>5</v>
      </c>
      <c r="G20" s="125">
        <v>12350</v>
      </c>
    </row>
    <row r="21" spans="1:7" x14ac:dyDescent="0.2">
      <c r="A21" s="12" t="s">
        <v>21</v>
      </c>
      <c r="B21" s="107">
        <v>68</v>
      </c>
      <c r="C21" s="123">
        <v>6833.333333333333</v>
      </c>
      <c r="D21" s="110">
        <v>2500</v>
      </c>
      <c r="E21" s="110">
        <v>65000</v>
      </c>
      <c r="F21" s="124">
        <v>15</v>
      </c>
      <c r="G21" s="125">
        <v>4333.333333333333</v>
      </c>
    </row>
    <row r="22" spans="1:7" x14ac:dyDescent="0.2">
      <c r="A22" s="12" t="s">
        <v>22</v>
      </c>
      <c r="B22" s="107">
        <v>90</v>
      </c>
      <c r="C22" s="123">
        <v>9000</v>
      </c>
      <c r="D22" s="110">
        <v>2500</v>
      </c>
      <c r="E22" s="110">
        <v>65000</v>
      </c>
      <c r="F22" s="124">
        <v>10</v>
      </c>
      <c r="G22" s="125">
        <v>6500</v>
      </c>
    </row>
    <row r="23" spans="1:7" x14ac:dyDescent="0.2">
      <c r="A23" s="12" t="s">
        <v>23</v>
      </c>
      <c r="B23" s="107">
        <v>252</v>
      </c>
      <c r="C23" s="123">
        <v>25166.666666666668</v>
      </c>
      <c r="D23" s="110">
        <v>3500</v>
      </c>
      <c r="E23" s="110">
        <v>325000</v>
      </c>
      <c r="F23" s="124">
        <v>15</v>
      </c>
      <c r="G23" s="125">
        <v>21666.666666666668</v>
      </c>
    </row>
    <row r="24" spans="1:7" x14ac:dyDescent="0.2">
      <c r="A24" s="12" t="s">
        <v>24</v>
      </c>
      <c r="B24" s="107">
        <v>286</v>
      </c>
      <c r="C24" s="123">
        <v>28560</v>
      </c>
      <c r="D24" s="110">
        <v>14000</v>
      </c>
      <c r="E24" s="110">
        <v>72800</v>
      </c>
      <c r="F24" s="124">
        <v>5</v>
      </c>
      <c r="G24" s="125">
        <v>14560</v>
      </c>
    </row>
    <row r="25" spans="1:7" x14ac:dyDescent="0.2">
      <c r="A25" s="12" t="s">
        <v>25</v>
      </c>
      <c r="B25" s="107">
        <v>75</v>
      </c>
      <c r="C25" s="123">
        <v>7533.333333333333</v>
      </c>
      <c r="D25" s="110">
        <v>3200</v>
      </c>
      <c r="E25" s="110">
        <v>65000</v>
      </c>
      <c r="F25" s="124">
        <v>15</v>
      </c>
      <c r="G25" s="125">
        <v>4333.333333333333</v>
      </c>
    </row>
    <row r="26" spans="1:7" x14ac:dyDescent="0.2">
      <c r="A26" s="12" t="s">
        <v>26</v>
      </c>
      <c r="B26" s="107">
        <v>104</v>
      </c>
      <c r="C26" s="123">
        <v>10350</v>
      </c>
      <c r="D26" s="110">
        <v>4500</v>
      </c>
      <c r="E26" s="110">
        <v>87750</v>
      </c>
      <c r="F26" s="124">
        <v>15</v>
      </c>
      <c r="G26" s="125">
        <v>5850</v>
      </c>
    </row>
    <row r="27" spans="1:7" x14ac:dyDescent="0.2">
      <c r="A27" s="12" t="s">
        <v>27</v>
      </c>
      <c r="B27" s="107">
        <v>525</v>
      </c>
      <c r="C27" s="123">
        <v>52530</v>
      </c>
      <c r="D27" s="110">
        <v>13530</v>
      </c>
      <c r="E27" s="110">
        <v>585000</v>
      </c>
      <c r="F27" s="124">
        <v>15</v>
      </c>
      <c r="G27" s="125">
        <v>39000</v>
      </c>
    </row>
    <row r="28" spans="1:7" x14ac:dyDescent="0.2">
      <c r="A28" s="12" t="s">
        <v>28</v>
      </c>
      <c r="B28" s="107">
        <v>99</v>
      </c>
      <c r="C28" s="123">
        <v>9900</v>
      </c>
      <c r="D28" s="110">
        <v>2100</v>
      </c>
      <c r="E28" s="110">
        <v>117000</v>
      </c>
      <c r="F28" s="124">
        <v>15</v>
      </c>
      <c r="G28" s="125">
        <v>7800</v>
      </c>
    </row>
    <row r="29" spans="1:7" x14ac:dyDescent="0.2">
      <c r="A29" s="12" t="s">
        <v>29</v>
      </c>
      <c r="B29" s="107">
        <v>165</v>
      </c>
      <c r="C29" s="123">
        <v>16530</v>
      </c>
      <c r="D29" s="110">
        <v>6000</v>
      </c>
      <c r="E29" s="110">
        <v>105300</v>
      </c>
      <c r="F29" s="124">
        <v>10</v>
      </c>
      <c r="G29" s="125">
        <v>10530</v>
      </c>
    </row>
    <row r="30" spans="1:7" x14ac:dyDescent="0.2">
      <c r="A30" s="12" t="s">
        <v>30</v>
      </c>
      <c r="B30" s="107">
        <v>121</v>
      </c>
      <c r="C30" s="123">
        <v>12100</v>
      </c>
      <c r="D30" s="110">
        <v>6250</v>
      </c>
      <c r="E30" s="110">
        <v>87750</v>
      </c>
      <c r="F30" s="124">
        <v>15</v>
      </c>
      <c r="G30" s="125">
        <v>5850</v>
      </c>
    </row>
    <row r="31" spans="1:7" x14ac:dyDescent="0.2">
      <c r="A31" s="12" t="s">
        <v>31</v>
      </c>
      <c r="B31" s="107">
        <v>115</v>
      </c>
      <c r="C31" s="123">
        <v>11500</v>
      </c>
      <c r="D31" s="110">
        <v>3700</v>
      </c>
      <c r="E31" s="110">
        <v>117000</v>
      </c>
      <c r="F31" s="124">
        <v>15</v>
      </c>
      <c r="G31" s="125">
        <v>7800</v>
      </c>
    </row>
    <row r="32" spans="1:7" x14ac:dyDescent="0.2">
      <c r="A32" s="12" t="s">
        <v>32</v>
      </c>
      <c r="B32" s="107">
        <v>90</v>
      </c>
      <c r="C32" s="123">
        <v>9000</v>
      </c>
      <c r="D32" s="110">
        <v>2500</v>
      </c>
      <c r="E32" s="110">
        <v>65000</v>
      </c>
      <c r="F32" s="124">
        <v>10</v>
      </c>
      <c r="G32" s="125">
        <v>6500</v>
      </c>
    </row>
    <row r="33" spans="1:7" x14ac:dyDescent="0.2">
      <c r="A33" s="12" t="s">
        <v>33</v>
      </c>
      <c r="B33" s="107">
        <v>235</v>
      </c>
      <c r="C33" s="123">
        <v>23466.666666666668</v>
      </c>
      <c r="D33" s="110">
        <v>1800</v>
      </c>
      <c r="E33" s="110">
        <v>325000</v>
      </c>
      <c r="F33" s="124">
        <v>15</v>
      </c>
      <c r="G33" s="125">
        <v>21666.666666666668</v>
      </c>
    </row>
    <row r="34" spans="1:7" x14ac:dyDescent="0.2">
      <c r="A34" s="12" t="s">
        <v>34</v>
      </c>
      <c r="B34" s="107">
        <v>265</v>
      </c>
      <c r="C34" s="123">
        <v>26500</v>
      </c>
      <c r="D34" s="110">
        <v>18700</v>
      </c>
      <c r="E34" s="110">
        <v>117000</v>
      </c>
      <c r="F34" s="124">
        <v>15</v>
      </c>
      <c r="G34" s="125">
        <v>7800</v>
      </c>
    </row>
    <row r="35" spans="1:7" x14ac:dyDescent="0.2">
      <c r="A35" s="12" t="s">
        <v>105</v>
      </c>
      <c r="B35" s="107">
        <v>124</v>
      </c>
      <c r="C35" s="123">
        <v>12360</v>
      </c>
      <c r="D35" s="110">
        <v>3000</v>
      </c>
      <c r="E35" s="110">
        <v>46800</v>
      </c>
      <c r="F35" s="124">
        <v>5</v>
      </c>
      <c r="G35" s="125">
        <v>9360</v>
      </c>
    </row>
    <row r="36" spans="1:7" ht="25.5" x14ac:dyDescent="0.2">
      <c r="A36" s="12" t="s">
        <v>35</v>
      </c>
      <c r="B36" s="107">
        <v>90</v>
      </c>
      <c r="C36" s="123">
        <v>9000</v>
      </c>
      <c r="D36" s="110">
        <v>1200</v>
      </c>
      <c r="E36" s="110">
        <v>117000</v>
      </c>
      <c r="F36" s="124">
        <v>15</v>
      </c>
      <c r="G36" s="125">
        <v>7800</v>
      </c>
    </row>
    <row r="37" spans="1:7" x14ac:dyDescent="0.2">
      <c r="A37" s="12" t="s">
        <v>36</v>
      </c>
      <c r="B37" s="107">
        <v>104</v>
      </c>
      <c r="C37" s="123">
        <v>10350</v>
      </c>
      <c r="D37" s="110">
        <v>4500</v>
      </c>
      <c r="E37" s="110">
        <v>87750</v>
      </c>
      <c r="F37" s="124">
        <v>15</v>
      </c>
      <c r="G37" s="125">
        <v>5850</v>
      </c>
    </row>
    <row r="38" spans="1:7" x14ac:dyDescent="0.2">
      <c r="A38" s="12" t="s">
        <v>37</v>
      </c>
      <c r="B38" s="107">
        <v>311</v>
      </c>
      <c r="C38" s="123">
        <v>31080</v>
      </c>
      <c r="D38" s="110">
        <v>23800</v>
      </c>
      <c r="E38" s="110">
        <v>72800</v>
      </c>
      <c r="F38" s="124">
        <v>10</v>
      </c>
      <c r="G38" s="125">
        <v>7280</v>
      </c>
    </row>
    <row r="39" spans="1:7" x14ac:dyDescent="0.2">
      <c r="A39" s="12" t="s">
        <v>38</v>
      </c>
      <c r="B39" s="107">
        <v>204</v>
      </c>
      <c r="C39" s="123">
        <v>20400</v>
      </c>
      <c r="D39" s="110">
        <v>3500</v>
      </c>
      <c r="E39" s="110">
        <v>253500</v>
      </c>
      <c r="F39" s="124">
        <v>15</v>
      </c>
      <c r="G39" s="125">
        <v>16900</v>
      </c>
    </row>
    <row r="40" spans="1:7" x14ac:dyDescent="0.2">
      <c r="A40" s="12" t="s">
        <v>39</v>
      </c>
      <c r="B40" s="107">
        <v>76</v>
      </c>
      <c r="C40" s="123">
        <v>7566.666666666667</v>
      </c>
      <c r="D40" s="110">
        <v>1500</v>
      </c>
      <c r="E40" s="110">
        <v>91000</v>
      </c>
      <c r="F40" s="124">
        <v>15</v>
      </c>
      <c r="G40" s="125">
        <v>6066.666666666667</v>
      </c>
    </row>
    <row r="41" spans="1:7" x14ac:dyDescent="0.2">
      <c r="A41" s="12" t="s">
        <v>40</v>
      </c>
      <c r="B41" s="107">
        <v>79</v>
      </c>
      <c r="C41" s="123">
        <v>7853.333333333333</v>
      </c>
      <c r="D41" s="110">
        <v>3000</v>
      </c>
      <c r="E41" s="110">
        <v>72800</v>
      </c>
      <c r="F41" s="124">
        <v>15</v>
      </c>
      <c r="G41" s="125">
        <v>4853.333333333333</v>
      </c>
    </row>
    <row r="42" spans="1:7" x14ac:dyDescent="0.2">
      <c r="A42" s="12" t="s">
        <v>41</v>
      </c>
      <c r="B42" s="107">
        <v>205</v>
      </c>
      <c r="C42" s="123">
        <v>20500</v>
      </c>
      <c r="D42" s="110">
        <v>2300</v>
      </c>
      <c r="E42" s="110">
        <v>182000</v>
      </c>
      <c r="F42" s="124">
        <v>10</v>
      </c>
      <c r="G42" s="125">
        <v>18200</v>
      </c>
    </row>
    <row r="43" spans="1:7" x14ac:dyDescent="0.2">
      <c r="A43" s="12" t="s">
        <v>42</v>
      </c>
      <c r="B43" s="107">
        <v>134</v>
      </c>
      <c r="C43" s="123">
        <v>13430</v>
      </c>
      <c r="D43" s="110">
        <v>7580</v>
      </c>
      <c r="E43" s="110">
        <v>87750</v>
      </c>
      <c r="F43" s="124">
        <v>15</v>
      </c>
      <c r="G43" s="125">
        <v>5850</v>
      </c>
    </row>
    <row r="44" spans="1:7" x14ac:dyDescent="0.2">
      <c r="A44" s="12" t="s">
        <v>43</v>
      </c>
      <c r="B44" s="107">
        <v>90</v>
      </c>
      <c r="C44" s="123">
        <v>9000</v>
      </c>
      <c r="D44" s="110">
        <v>1200</v>
      </c>
      <c r="E44" s="110">
        <v>117000</v>
      </c>
      <c r="F44" s="124">
        <v>15</v>
      </c>
      <c r="G44" s="125">
        <v>7800</v>
      </c>
    </row>
    <row r="45" spans="1:7" x14ac:dyDescent="0.2">
      <c r="A45" s="12" t="s">
        <v>44</v>
      </c>
      <c r="B45" s="107">
        <v>265</v>
      </c>
      <c r="C45" s="123">
        <v>26500</v>
      </c>
      <c r="D45" s="110">
        <v>13500</v>
      </c>
      <c r="E45" s="110">
        <v>130000</v>
      </c>
      <c r="F45" s="124">
        <v>10</v>
      </c>
      <c r="G45" s="125">
        <v>13000</v>
      </c>
    </row>
    <row r="46" spans="1:7" x14ac:dyDescent="0.2">
      <c r="A46" s="12" t="s">
        <v>45</v>
      </c>
      <c r="B46" s="107">
        <v>279</v>
      </c>
      <c r="C46" s="123">
        <v>27883.333333333332</v>
      </c>
      <c r="D46" s="110">
        <v>4050</v>
      </c>
      <c r="E46" s="110">
        <v>357500</v>
      </c>
      <c r="F46" s="124">
        <v>15</v>
      </c>
      <c r="G46" s="125">
        <v>23833.333333333332</v>
      </c>
    </row>
    <row r="47" spans="1:7" x14ac:dyDescent="0.2">
      <c r="A47" s="12" t="s">
        <v>46</v>
      </c>
      <c r="B47" s="107">
        <v>256</v>
      </c>
      <c r="C47" s="123">
        <v>25615</v>
      </c>
      <c r="D47" s="110">
        <v>3515</v>
      </c>
      <c r="E47" s="110">
        <v>221000</v>
      </c>
      <c r="F47" s="124">
        <v>10</v>
      </c>
      <c r="G47" s="125">
        <v>22100</v>
      </c>
    </row>
    <row r="48" spans="1:7" x14ac:dyDescent="0.2">
      <c r="A48" s="12" t="s">
        <v>47</v>
      </c>
      <c r="B48" s="107">
        <v>115</v>
      </c>
      <c r="C48" s="123">
        <v>11500</v>
      </c>
      <c r="D48" s="110">
        <v>3700</v>
      </c>
      <c r="E48" s="110">
        <v>117000</v>
      </c>
      <c r="F48" s="124">
        <v>15</v>
      </c>
      <c r="G48" s="125">
        <v>7800</v>
      </c>
    </row>
    <row r="49" spans="1:7" x14ac:dyDescent="0.2">
      <c r="A49" s="12" t="s">
        <v>48</v>
      </c>
      <c r="B49" s="107">
        <v>98</v>
      </c>
      <c r="C49" s="123">
        <v>9800</v>
      </c>
      <c r="D49" s="110">
        <v>2000</v>
      </c>
      <c r="E49" s="110">
        <v>117000</v>
      </c>
      <c r="F49" s="124">
        <v>15</v>
      </c>
      <c r="G49" s="125">
        <v>7800</v>
      </c>
    </row>
    <row r="50" spans="1:7" x14ac:dyDescent="0.2">
      <c r="A50" s="12" t="s">
        <v>49</v>
      </c>
      <c r="B50" s="107">
        <v>55</v>
      </c>
      <c r="C50" s="123">
        <v>5533.3333333333339</v>
      </c>
      <c r="D50" s="110">
        <v>2500</v>
      </c>
      <c r="E50" s="110">
        <v>45500</v>
      </c>
      <c r="F50" s="124">
        <v>15</v>
      </c>
      <c r="G50" s="125">
        <v>3033.3333333333335</v>
      </c>
    </row>
    <row r="51" spans="1:7" x14ac:dyDescent="0.2">
      <c r="A51" s="12" t="s">
        <v>50</v>
      </c>
      <c r="B51" s="107">
        <v>119</v>
      </c>
      <c r="C51" s="123">
        <v>11850</v>
      </c>
      <c r="D51" s="110">
        <v>4050</v>
      </c>
      <c r="E51" s="110">
        <v>39000</v>
      </c>
      <c r="F51" s="124">
        <v>5</v>
      </c>
      <c r="G51" s="125">
        <v>7800</v>
      </c>
    </row>
    <row r="52" spans="1:7" x14ac:dyDescent="0.2">
      <c r="A52" s="12" t="s">
        <v>51</v>
      </c>
      <c r="B52" s="107">
        <v>271</v>
      </c>
      <c r="C52" s="123">
        <v>27060</v>
      </c>
      <c r="D52" s="110">
        <v>12500</v>
      </c>
      <c r="E52" s="110">
        <v>72800</v>
      </c>
      <c r="F52" s="124">
        <v>5</v>
      </c>
      <c r="G52" s="125">
        <v>14560</v>
      </c>
    </row>
    <row r="53" spans="1:7" x14ac:dyDescent="0.2">
      <c r="A53" s="12" t="s">
        <v>52</v>
      </c>
      <c r="B53" s="107">
        <v>111</v>
      </c>
      <c r="C53" s="123">
        <v>11100</v>
      </c>
      <c r="D53" s="110">
        <v>3300</v>
      </c>
      <c r="E53" s="110">
        <v>117000</v>
      </c>
      <c r="F53" s="124">
        <v>15</v>
      </c>
      <c r="G53" s="125">
        <v>7800</v>
      </c>
    </row>
    <row r="54" spans="1:7" ht="25.5" x14ac:dyDescent="0.2">
      <c r="A54" s="12" t="s">
        <v>53</v>
      </c>
      <c r="B54" s="107">
        <v>161</v>
      </c>
      <c r="C54" s="123">
        <v>16050</v>
      </c>
      <c r="D54" s="110">
        <v>5650</v>
      </c>
      <c r="E54" s="110">
        <v>156000</v>
      </c>
      <c r="F54" s="124">
        <v>15</v>
      </c>
      <c r="G54" s="125">
        <v>10400</v>
      </c>
    </row>
    <row r="55" spans="1:7" x14ac:dyDescent="0.2">
      <c r="A55" s="12" t="s">
        <v>54</v>
      </c>
      <c r="B55" s="107">
        <v>125</v>
      </c>
      <c r="C55" s="123">
        <v>12530</v>
      </c>
      <c r="D55" s="110">
        <v>2000</v>
      </c>
      <c r="E55" s="110">
        <v>105300</v>
      </c>
      <c r="F55" s="124">
        <v>10</v>
      </c>
      <c r="G55" s="125">
        <v>10530</v>
      </c>
    </row>
    <row r="56" spans="1:7" x14ac:dyDescent="0.2">
      <c r="A56" s="12" t="s">
        <v>55</v>
      </c>
      <c r="B56" s="107">
        <v>94</v>
      </c>
      <c r="C56" s="123">
        <v>9350</v>
      </c>
      <c r="D56" s="110">
        <v>3500</v>
      </c>
      <c r="E56" s="110">
        <v>87750</v>
      </c>
      <c r="F56" s="124">
        <v>15</v>
      </c>
      <c r="G56" s="125">
        <v>5850</v>
      </c>
    </row>
  </sheetData>
  <mergeCells count="1">
    <mergeCell ref="A1:G1"/>
  </mergeCells>
  <phoneticPr fontId="8" type="noConversion"/>
  <conditionalFormatting sqref="F6:F56">
    <cfRule type="colorScale" priority="10">
      <colorScale>
        <cfvo type="min"/>
        <cfvo type="max"/>
        <color theme="5" tint="0.59999389629810485"/>
        <color rgb="FFFCFCFF"/>
      </colorScale>
    </cfRule>
  </conditionalFormatting>
  <conditionalFormatting sqref="C6:C56">
    <cfRule type="colorScale" priority="12">
      <colorScale>
        <cfvo type="min"/>
        <cfvo type="max"/>
        <color rgb="FFFCFCFF"/>
        <color rgb="FFF8696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selection activeCell="G19" sqref="G19"/>
    </sheetView>
  </sheetViews>
  <sheetFormatPr defaultRowHeight="12.75" x14ac:dyDescent="0.2"/>
  <cols>
    <col min="1" max="1" width="45.5703125" style="104" customWidth="1"/>
    <col min="2" max="5" width="9.140625" style="104"/>
    <col min="6" max="7" width="11.42578125" style="104" customWidth="1"/>
    <col min="8" max="8" width="9.140625" style="104"/>
    <col min="9" max="9" width="10.85546875" style="104" customWidth="1"/>
    <col min="10" max="10" width="9.85546875" style="104" customWidth="1"/>
    <col min="11" max="11" width="12.42578125" style="104" customWidth="1"/>
    <col min="12" max="12" width="35.7109375" style="104" customWidth="1"/>
    <col min="13" max="16384" width="9.140625" style="104"/>
  </cols>
  <sheetData>
    <row r="1" spans="1:12" x14ac:dyDescent="0.2">
      <c r="A1" s="134" t="s">
        <v>213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3" spans="1:12" x14ac:dyDescent="0.2">
      <c r="A3" s="137" t="s">
        <v>5</v>
      </c>
      <c r="B3" s="137" t="s">
        <v>132</v>
      </c>
      <c r="C3" s="1" t="s">
        <v>187</v>
      </c>
      <c r="D3" s="137" t="s">
        <v>188</v>
      </c>
      <c r="E3" s="137"/>
      <c r="F3" s="138" t="s">
        <v>189</v>
      </c>
      <c r="G3" s="138"/>
      <c r="H3" s="138"/>
      <c r="I3" s="138" t="s">
        <v>190</v>
      </c>
      <c r="J3" s="138"/>
      <c r="K3" s="1" t="s">
        <v>192</v>
      </c>
      <c r="L3" s="136" t="s">
        <v>193</v>
      </c>
    </row>
    <row r="4" spans="1:12" x14ac:dyDescent="0.2">
      <c r="A4" s="137"/>
      <c r="B4" s="137"/>
      <c r="C4" s="135" t="s">
        <v>182</v>
      </c>
      <c r="D4" s="135" t="s">
        <v>212</v>
      </c>
      <c r="E4" s="135" t="s">
        <v>186</v>
      </c>
      <c r="F4" s="135" t="s">
        <v>194</v>
      </c>
      <c r="G4" s="135" t="s">
        <v>199</v>
      </c>
      <c r="H4" s="135" t="s">
        <v>110</v>
      </c>
      <c r="I4" s="135" t="s">
        <v>183</v>
      </c>
      <c r="J4" s="135" t="s">
        <v>191</v>
      </c>
      <c r="K4" s="135" t="s">
        <v>184</v>
      </c>
      <c r="L4" s="136"/>
    </row>
    <row r="5" spans="1:12" x14ac:dyDescent="0.2">
      <c r="A5" s="137"/>
      <c r="B5" s="137"/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1:12" ht="25.5" x14ac:dyDescent="0.2">
      <c r="A6" s="12" t="s">
        <v>7</v>
      </c>
      <c r="B6" s="121">
        <v>3000</v>
      </c>
      <c r="C6" s="122"/>
      <c r="D6" s="122">
        <v>500</v>
      </c>
      <c r="E6" s="122"/>
      <c r="F6" s="122">
        <v>500</v>
      </c>
      <c r="G6" s="122"/>
      <c r="H6" s="122">
        <v>1500</v>
      </c>
      <c r="I6" s="122"/>
      <c r="J6" s="122"/>
      <c r="K6" s="122">
        <v>500</v>
      </c>
      <c r="L6" s="112" t="s">
        <v>111</v>
      </c>
    </row>
    <row r="7" spans="1:12" x14ac:dyDescent="0.2">
      <c r="A7" s="12" t="s">
        <v>8</v>
      </c>
      <c r="B7" s="121">
        <v>6500</v>
      </c>
      <c r="C7" s="122">
        <v>1000</v>
      </c>
      <c r="D7" s="122">
        <v>500</v>
      </c>
      <c r="E7" s="122">
        <v>1000</v>
      </c>
      <c r="F7" s="122">
        <v>500</v>
      </c>
      <c r="G7" s="122">
        <v>500</v>
      </c>
      <c r="H7" s="122">
        <v>1500</v>
      </c>
      <c r="I7" s="122">
        <v>1000</v>
      </c>
      <c r="J7" s="122">
        <v>500</v>
      </c>
      <c r="K7" s="122"/>
      <c r="L7" s="112"/>
    </row>
    <row r="8" spans="1:12" x14ac:dyDescent="0.2">
      <c r="A8" s="12" t="s">
        <v>9</v>
      </c>
      <c r="B8" s="121">
        <v>5500</v>
      </c>
      <c r="C8" s="122">
        <v>500</v>
      </c>
      <c r="D8" s="122">
        <v>500</v>
      </c>
      <c r="E8" s="122"/>
      <c r="F8" s="122">
        <v>500</v>
      </c>
      <c r="G8" s="122">
        <v>500</v>
      </c>
      <c r="H8" s="122">
        <v>1500</v>
      </c>
      <c r="I8" s="122">
        <v>500</v>
      </c>
      <c r="J8" s="122"/>
      <c r="K8" s="122">
        <v>1500</v>
      </c>
      <c r="L8" s="112" t="s">
        <v>112</v>
      </c>
    </row>
    <row r="9" spans="1:12" x14ac:dyDescent="0.2">
      <c r="A9" s="12" t="s">
        <v>10</v>
      </c>
      <c r="B9" s="121">
        <v>3550</v>
      </c>
      <c r="C9" s="122"/>
      <c r="D9" s="122">
        <v>500</v>
      </c>
      <c r="E9" s="122"/>
      <c r="F9" s="122">
        <v>500</v>
      </c>
      <c r="G9" s="122"/>
      <c r="H9" s="122">
        <v>1500</v>
      </c>
      <c r="I9" s="122"/>
      <c r="J9" s="122">
        <v>1000</v>
      </c>
      <c r="K9" s="122">
        <v>50</v>
      </c>
      <c r="L9" s="112"/>
    </row>
    <row r="10" spans="1:12" x14ac:dyDescent="0.2">
      <c r="A10" s="12" t="s">
        <v>11</v>
      </c>
      <c r="B10" s="121">
        <v>2700</v>
      </c>
      <c r="C10" s="122"/>
      <c r="D10" s="122">
        <v>500</v>
      </c>
      <c r="E10" s="122"/>
      <c r="F10" s="122">
        <v>500</v>
      </c>
      <c r="G10" s="122"/>
      <c r="H10" s="122">
        <v>1500</v>
      </c>
      <c r="I10" s="122"/>
      <c r="J10" s="122"/>
      <c r="K10" s="122">
        <v>200</v>
      </c>
      <c r="L10" s="112" t="s">
        <v>113</v>
      </c>
    </row>
    <row r="11" spans="1:12" x14ac:dyDescent="0.2">
      <c r="A11" s="12" t="s">
        <v>12</v>
      </c>
      <c r="B11" s="121">
        <v>4200</v>
      </c>
      <c r="C11" s="122">
        <v>1000</v>
      </c>
      <c r="D11" s="122">
        <v>500</v>
      </c>
      <c r="E11" s="122"/>
      <c r="F11" s="122">
        <v>500</v>
      </c>
      <c r="G11" s="122"/>
      <c r="H11" s="122">
        <v>1500</v>
      </c>
      <c r="I11" s="122">
        <v>700</v>
      </c>
      <c r="J11" s="122"/>
      <c r="K11" s="122"/>
      <c r="L11" s="112"/>
    </row>
    <row r="12" spans="1:12" x14ac:dyDescent="0.2">
      <c r="A12" s="12" t="s">
        <v>13</v>
      </c>
      <c r="B12" s="121">
        <v>4820</v>
      </c>
      <c r="C12" s="122"/>
      <c r="D12" s="122">
        <v>500</v>
      </c>
      <c r="E12" s="122"/>
      <c r="F12" s="122">
        <v>500</v>
      </c>
      <c r="G12" s="122"/>
      <c r="H12" s="122">
        <v>1500</v>
      </c>
      <c r="I12" s="122">
        <v>300</v>
      </c>
      <c r="J12" s="122">
        <v>2000</v>
      </c>
      <c r="K12" s="122">
        <v>20</v>
      </c>
      <c r="L12" s="112" t="s">
        <v>114</v>
      </c>
    </row>
    <row r="13" spans="1:12" x14ac:dyDescent="0.2">
      <c r="A13" s="12" t="s">
        <v>14</v>
      </c>
      <c r="B13" s="121">
        <v>9300</v>
      </c>
      <c r="C13" s="122">
        <v>1000</v>
      </c>
      <c r="D13" s="122">
        <v>500</v>
      </c>
      <c r="E13" s="122">
        <v>500</v>
      </c>
      <c r="F13" s="122">
        <v>500</v>
      </c>
      <c r="G13" s="122"/>
      <c r="H13" s="122">
        <v>1500</v>
      </c>
      <c r="I13" s="122"/>
      <c r="J13" s="122">
        <v>300</v>
      </c>
      <c r="K13" s="122">
        <v>5000</v>
      </c>
      <c r="L13" s="112" t="s">
        <v>206</v>
      </c>
    </row>
    <row r="14" spans="1:12" x14ac:dyDescent="0.2">
      <c r="A14" s="12" t="s">
        <v>15</v>
      </c>
      <c r="B14" s="121">
        <v>3500</v>
      </c>
      <c r="C14" s="122"/>
      <c r="D14" s="122">
        <v>500</v>
      </c>
      <c r="E14" s="122">
        <v>500</v>
      </c>
      <c r="F14" s="122">
        <v>500</v>
      </c>
      <c r="G14" s="122"/>
      <c r="H14" s="122">
        <v>1500</v>
      </c>
      <c r="I14" s="122"/>
      <c r="J14" s="122"/>
      <c r="K14" s="122">
        <v>500</v>
      </c>
      <c r="L14" s="112" t="s">
        <v>111</v>
      </c>
    </row>
    <row r="15" spans="1:12" x14ac:dyDescent="0.2">
      <c r="A15" s="12" t="s">
        <v>16</v>
      </c>
      <c r="B15" s="121">
        <v>5650</v>
      </c>
      <c r="C15" s="122">
        <v>500</v>
      </c>
      <c r="D15" s="122">
        <v>500</v>
      </c>
      <c r="E15" s="122"/>
      <c r="F15" s="122">
        <v>500</v>
      </c>
      <c r="G15" s="122"/>
      <c r="H15" s="122">
        <v>1500</v>
      </c>
      <c r="I15" s="122">
        <v>1000</v>
      </c>
      <c r="J15" s="122">
        <v>1500</v>
      </c>
      <c r="K15" s="122">
        <v>150</v>
      </c>
      <c r="L15" s="112" t="s">
        <v>115</v>
      </c>
    </row>
    <row r="16" spans="1:12" x14ac:dyDescent="0.2">
      <c r="A16" s="12" t="s">
        <v>17</v>
      </c>
      <c r="B16" s="121">
        <v>3550</v>
      </c>
      <c r="C16" s="122"/>
      <c r="D16" s="122">
        <v>500</v>
      </c>
      <c r="E16" s="122"/>
      <c r="F16" s="122">
        <v>500</v>
      </c>
      <c r="G16" s="122"/>
      <c r="H16" s="122">
        <v>1500</v>
      </c>
      <c r="I16" s="122"/>
      <c r="J16" s="122">
        <v>1000</v>
      </c>
      <c r="K16" s="122">
        <v>50</v>
      </c>
      <c r="L16" s="112" t="s">
        <v>116</v>
      </c>
    </row>
    <row r="17" spans="1:12" x14ac:dyDescent="0.2">
      <c r="A17" s="12" t="s">
        <v>18</v>
      </c>
      <c r="B17" s="121">
        <v>3230</v>
      </c>
      <c r="C17" s="122"/>
      <c r="D17" s="122">
        <v>500</v>
      </c>
      <c r="E17" s="122"/>
      <c r="F17" s="122">
        <v>500</v>
      </c>
      <c r="G17" s="122"/>
      <c r="H17" s="122">
        <v>1500</v>
      </c>
      <c r="I17" s="122"/>
      <c r="J17" s="122">
        <v>700</v>
      </c>
      <c r="K17" s="122">
        <v>30</v>
      </c>
      <c r="L17" s="112" t="s">
        <v>114</v>
      </c>
    </row>
    <row r="18" spans="1:12" x14ac:dyDescent="0.2">
      <c r="A18" s="12" t="s">
        <v>19</v>
      </c>
      <c r="B18" s="121">
        <v>4500</v>
      </c>
      <c r="C18" s="122"/>
      <c r="D18" s="122">
        <v>500</v>
      </c>
      <c r="E18" s="122"/>
      <c r="F18" s="122">
        <v>500</v>
      </c>
      <c r="G18" s="122"/>
      <c r="H18" s="122">
        <v>1500</v>
      </c>
      <c r="I18" s="122"/>
      <c r="J18" s="122"/>
      <c r="K18" s="122">
        <v>2000</v>
      </c>
      <c r="L18" s="112" t="s">
        <v>117</v>
      </c>
    </row>
    <row r="19" spans="1:12" x14ac:dyDescent="0.2">
      <c r="A19" s="12" t="s">
        <v>20</v>
      </c>
      <c r="B19" s="121">
        <v>4600</v>
      </c>
      <c r="C19" s="122"/>
      <c r="D19" s="122">
        <v>500</v>
      </c>
      <c r="E19" s="122"/>
      <c r="F19" s="122">
        <v>500</v>
      </c>
      <c r="G19" s="122"/>
      <c r="H19" s="122">
        <v>1000</v>
      </c>
      <c r="I19" s="122"/>
      <c r="J19" s="122">
        <v>2000</v>
      </c>
      <c r="K19" s="122">
        <v>600</v>
      </c>
      <c r="L19" s="112" t="s">
        <v>118</v>
      </c>
    </row>
    <row r="20" spans="1:12" x14ac:dyDescent="0.2">
      <c r="A20" s="12" t="s">
        <v>106</v>
      </c>
      <c r="B20" s="121">
        <v>4820</v>
      </c>
      <c r="C20" s="122"/>
      <c r="D20" s="122">
        <v>500</v>
      </c>
      <c r="E20" s="122"/>
      <c r="F20" s="122">
        <v>500</v>
      </c>
      <c r="G20" s="122"/>
      <c r="H20" s="122">
        <v>1500</v>
      </c>
      <c r="I20" s="122">
        <v>300</v>
      </c>
      <c r="J20" s="122">
        <v>2000</v>
      </c>
      <c r="K20" s="122">
        <v>20</v>
      </c>
      <c r="L20" s="112" t="s">
        <v>114</v>
      </c>
    </row>
    <row r="21" spans="1:12" x14ac:dyDescent="0.2">
      <c r="A21" s="12" t="s">
        <v>21</v>
      </c>
      <c r="B21" s="121">
        <v>2500</v>
      </c>
      <c r="C21" s="122"/>
      <c r="D21" s="122">
        <v>500</v>
      </c>
      <c r="E21" s="122"/>
      <c r="F21" s="122">
        <v>500</v>
      </c>
      <c r="G21" s="122"/>
      <c r="H21" s="122">
        <v>1500</v>
      </c>
      <c r="I21" s="122"/>
      <c r="J21" s="122"/>
      <c r="K21" s="122"/>
      <c r="L21" s="112"/>
    </row>
    <row r="22" spans="1:12" x14ac:dyDescent="0.2">
      <c r="A22" s="12" t="s">
        <v>22</v>
      </c>
      <c r="B22" s="121">
        <v>2500</v>
      </c>
      <c r="C22" s="122"/>
      <c r="D22" s="122">
        <v>500</v>
      </c>
      <c r="E22" s="122"/>
      <c r="F22" s="122">
        <v>500</v>
      </c>
      <c r="G22" s="122"/>
      <c r="H22" s="122">
        <v>1500</v>
      </c>
      <c r="I22" s="122"/>
      <c r="J22" s="122"/>
      <c r="K22" s="122"/>
      <c r="L22" s="112"/>
    </row>
    <row r="23" spans="1:12" x14ac:dyDescent="0.2">
      <c r="A23" s="12" t="s">
        <v>23</v>
      </c>
      <c r="B23" s="121">
        <v>3500</v>
      </c>
      <c r="C23" s="122"/>
      <c r="D23" s="122">
        <v>500</v>
      </c>
      <c r="E23" s="122"/>
      <c r="F23" s="122">
        <v>500</v>
      </c>
      <c r="G23" s="122">
        <v>500</v>
      </c>
      <c r="H23" s="122">
        <v>1500</v>
      </c>
      <c r="I23" s="122"/>
      <c r="J23" s="122"/>
      <c r="K23" s="122">
        <v>500</v>
      </c>
      <c r="L23" s="112" t="s">
        <v>111</v>
      </c>
    </row>
    <row r="24" spans="1:12" x14ac:dyDescent="0.2">
      <c r="A24" s="12" t="s">
        <v>24</v>
      </c>
      <c r="B24" s="121">
        <v>14000</v>
      </c>
      <c r="C24" s="122">
        <v>1000</v>
      </c>
      <c r="D24" s="122">
        <v>500</v>
      </c>
      <c r="E24" s="122"/>
      <c r="F24" s="122">
        <v>1000</v>
      </c>
      <c r="G24" s="122"/>
      <c r="H24" s="122">
        <v>1500</v>
      </c>
      <c r="I24" s="122"/>
      <c r="J24" s="122"/>
      <c r="K24" s="122">
        <v>10000</v>
      </c>
      <c r="L24" s="112" t="s">
        <v>203</v>
      </c>
    </row>
    <row r="25" spans="1:12" x14ac:dyDescent="0.2">
      <c r="A25" s="12" t="s">
        <v>25</v>
      </c>
      <c r="B25" s="121">
        <v>3200</v>
      </c>
      <c r="C25" s="122">
        <v>1000</v>
      </c>
      <c r="D25" s="122">
        <v>500</v>
      </c>
      <c r="E25" s="122"/>
      <c r="F25" s="122">
        <v>500</v>
      </c>
      <c r="G25" s="122">
        <v>500</v>
      </c>
      <c r="H25" s="122"/>
      <c r="I25" s="122">
        <v>700</v>
      </c>
      <c r="J25" s="122"/>
      <c r="K25" s="122"/>
      <c r="L25" s="112"/>
    </row>
    <row r="26" spans="1:12" x14ac:dyDescent="0.2">
      <c r="A26" s="12" t="s">
        <v>26</v>
      </c>
      <c r="B26" s="121">
        <v>4500</v>
      </c>
      <c r="C26" s="122">
        <v>1000</v>
      </c>
      <c r="D26" s="122">
        <v>500</v>
      </c>
      <c r="E26" s="122"/>
      <c r="F26" s="122">
        <v>500</v>
      </c>
      <c r="G26" s="122">
        <v>500</v>
      </c>
      <c r="H26" s="122">
        <v>1500</v>
      </c>
      <c r="I26" s="122">
        <v>500</v>
      </c>
      <c r="J26" s="122"/>
      <c r="K26" s="122"/>
      <c r="L26" s="112"/>
    </row>
    <row r="27" spans="1:12" ht="25.5" x14ac:dyDescent="0.2">
      <c r="A27" s="12" t="s">
        <v>27</v>
      </c>
      <c r="B27" s="121">
        <v>13530</v>
      </c>
      <c r="C27" s="122">
        <v>2000</v>
      </c>
      <c r="D27" s="122">
        <v>500</v>
      </c>
      <c r="E27" s="122">
        <v>2000</v>
      </c>
      <c r="F27" s="122">
        <v>500</v>
      </c>
      <c r="G27" s="122">
        <v>2000</v>
      </c>
      <c r="H27" s="122">
        <v>2500</v>
      </c>
      <c r="I27" s="122">
        <v>1500</v>
      </c>
      <c r="J27" s="122">
        <v>1000</v>
      </c>
      <c r="K27" s="122">
        <v>1530</v>
      </c>
      <c r="L27" s="112" t="s">
        <v>205</v>
      </c>
    </row>
    <row r="28" spans="1:12" x14ac:dyDescent="0.2">
      <c r="A28" s="12" t="s">
        <v>28</v>
      </c>
      <c r="B28" s="121">
        <v>2100</v>
      </c>
      <c r="C28" s="122"/>
      <c r="D28" s="122">
        <v>500</v>
      </c>
      <c r="E28" s="122"/>
      <c r="F28" s="122">
        <v>500</v>
      </c>
      <c r="G28" s="122"/>
      <c r="H28" s="122">
        <v>500</v>
      </c>
      <c r="I28" s="122"/>
      <c r="J28" s="122"/>
      <c r="K28" s="122">
        <v>600</v>
      </c>
      <c r="L28" s="112" t="s">
        <v>200</v>
      </c>
    </row>
    <row r="29" spans="1:12" x14ac:dyDescent="0.2">
      <c r="A29" s="12" t="s">
        <v>29</v>
      </c>
      <c r="B29" s="121">
        <v>6000</v>
      </c>
      <c r="C29" s="122">
        <v>500</v>
      </c>
      <c r="D29" s="122">
        <v>1500</v>
      </c>
      <c r="E29" s="122"/>
      <c r="F29" s="122">
        <v>1000</v>
      </c>
      <c r="G29" s="122"/>
      <c r="H29" s="122">
        <v>3000</v>
      </c>
      <c r="I29" s="122"/>
      <c r="J29" s="122"/>
      <c r="K29" s="122"/>
      <c r="L29" s="112"/>
    </row>
    <row r="30" spans="1:12" x14ac:dyDescent="0.2">
      <c r="A30" s="12" t="s">
        <v>30</v>
      </c>
      <c r="B30" s="121">
        <v>6250</v>
      </c>
      <c r="C30" s="122">
        <v>1500</v>
      </c>
      <c r="D30" s="122">
        <v>500</v>
      </c>
      <c r="E30" s="122"/>
      <c r="F30" s="122">
        <v>500</v>
      </c>
      <c r="G30" s="122"/>
      <c r="H30" s="122">
        <v>1500</v>
      </c>
      <c r="I30" s="122">
        <v>1500</v>
      </c>
      <c r="J30" s="122">
        <v>700</v>
      </c>
      <c r="K30" s="122">
        <v>50</v>
      </c>
      <c r="L30" s="112" t="s">
        <v>114</v>
      </c>
    </row>
    <row r="31" spans="1:12" x14ac:dyDescent="0.2">
      <c r="A31" s="12" t="s">
        <v>31</v>
      </c>
      <c r="B31" s="121">
        <v>3700</v>
      </c>
      <c r="C31" s="122">
        <v>1000</v>
      </c>
      <c r="D31" s="122">
        <v>500</v>
      </c>
      <c r="E31" s="122">
        <v>1000</v>
      </c>
      <c r="F31" s="122">
        <v>500</v>
      </c>
      <c r="G31" s="122"/>
      <c r="H31" s="122"/>
      <c r="I31" s="122">
        <v>500</v>
      </c>
      <c r="J31" s="122"/>
      <c r="K31" s="122">
        <v>200</v>
      </c>
      <c r="L31" s="112" t="s">
        <v>120</v>
      </c>
    </row>
    <row r="32" spans="1:12" x14ac:dyDescent="0.2">
      <c r="A32" s="12" t="s">
        <v>32</v>
      </c>
      <c r="B32" s="121">
        <v>2500</v>
      </c>
      <c r="C32" s="122"/>
      <c r="D32" s="122">
        <v>500</v>
      </c>
      <c r="E32" s="122"/>
      <c r="F32" s="122">
        <v>500</v>
      </c>
      <c r="G32" s="122"/>
      <c r="H32" s="122">
        <v>1500</v>
      </c>
      <c r="I32" s="122"/>
      <c r="J32" s="122"/>
      <c r="K32" s="122"/>
      <c r="L32" s="112"/>
    </row>
    <row r="33" spans="1:12" x14ac:dyDescent="0.2">
      <c r="A33" s="12" t="s">
        <v>33</v>
      </c>
      <c r="B33" s="121">
        <v>1800</v>
      </c>
      <c r="C33" s="122">
        <v>1000</v>
      </c>
      <c r="D33" s="122">
        <v>500</v>
      </c>
      <c r="E33" s="122"/>
      <c r="F33" s="122"/>
      <c r="G33" s="122"/>
      <c r="H33" s="122"/>
      <c r="I33" s="122"/>
      <c r="J33" s="122"/>
      <c r="K33" s="122">
        <v>300</v>
      </c>
      <c r="L33" s="112" t="s">
        <v>111</v>
      </c>
    </row>
    <row r="34" spans="1:12" x14ac:dyDescent="0.2">
      <c r="A34" s="12" t="s">
        <v>34</v>
      </c>
      <c r="B34" s="121">
        <v>18700</v>
      </c>
      <c r="C34" s="122">
        <v>3500</v>
      </c>
      <c r="D34" s="121"/>
      <c r="E34" s="122">
        <v>8000</v>
      </c>
      <c r="F34" s="122">
        <v>2000</v>
      </c>
      <c r="G34" s="122"/>
      <c r="H34" s="122">
        <v>1500</v>
      </c>
      <c r="I34" s="122">
        <v>700</v>
      </c>
      <c r="J34" s="122">
        <v>2500</v>
      </c>
      <c r="K34" s="122">
        <v>500</v>
      </c>
      <c r="L34" s="112" t="s">
        <v>119</v>
      </c>
    </row>
    <row r="35" spans="1:12" x14ac:dyDescent="0.2">
      <c r="A35" s="12" t="s">
        <v>105</v>
      </c>
      <c r="B35" s="121">
        <v>3000</v>
      </c>
      <c r="C35" s="122"/>
      <c r="D35" s="122">
        <v>500</v>
      </c>
      <c r="E35" s="122">
        <v>500</v>
      </c>
      <c r="F35" s="122">
        <v>500</v>
      </c>
      <c r="G35" s="122"/>
      <c r="H35" s="122">
        <v>1500</v>
      </c>
      <c r="I35" s="122"/>
      <c r="J35" s="122"/>
      <c r="K35" s="122"/>
      <c r="L35" s="112" t="s">
        <v>185</v>
      </c>
    </row>
    <row r="36" spans="1:12" ht="25.5" x14ac:dyDescent="0.2">
      <c r="A36" s="12" t="s">
        <v>35</v>
      </c>
      <c r="B36" s="121">
        <v>1200</v>
      </c>
      <c r="C36" s="122"/>
      <c r="D36" s="122">
        <v>500</v>
      </c>
      <c r="E36" s="122"/>
      <c r="F36" s="122">
        <v>500</v>
      </c>
      <c r="G36" s="122"/>
      <c r="H36" s="122"/>
      <c r="I36" s="122"/>
      <c r="J36" s="122"/>
      <c r="K36" s="122">
        <v>200</v>
      </c>
      <c r="L36" s="112" t="s">
        <v>120</v>
      </c>
    </row>
    <row r="37" spans="1:12" x14ac:dyDescent="0.2">
      <c r="A37" s="12" t="s">
        <v>36</v>
      </c>
      <c r="B37" s="121">
        <v>4500</v>
      </c>
      <c r="C37" s="122"/>
      <c r="D37" s="122">
        <v>500</v>
      </c>
      <c r="E37" s="122"/>
      <c r="F37" s="122">
        <v>500</v>
      </c>
      <c r="G37" s="122"/>
      <c r="H37" s="122">
        <v>1500</v>
      </c>
      <c r="I37" s="122"/>
      <c r="J37" s="122"/>
      <c r="K37" s="122">
        <v>2000</v>
      </c>
      <c r="L37" s="112" t="s">
        <v>204</v>
      </c>
    </row>
    <row r="38" spans="1:12" x14ac:dyDescent="0.2">
      <c r="A38" s="12" t="s">
        <v>37</v>
      </c>
      <c r="B38" s="121">
        <v>23800</v>
      </c>
      <c r="C38" s="122">
        <v>1000</v>
      </c>
      <c r="D38" s="122">
        <v>500</v>
      </c>
      <c r="E38" s="122"/>
      <c r="F38" s="122">
        <v>500</v>
      </c>
      <c r="G38" s="122"/>
      <c r="H38" s="122">
        <v>1500</v>
      </c>
      <c r="I38" s="122">
        <v>300</v>
      </c>
      <c r="J38" s="122"/>
      <c r="K38" s="122">
        <v>20000</v>
      </c>
      <c r="L38" s="112" t="s">
        <v>195</v>
      </c>
    </row>
    <row r="39" spans="1:12" x14ac:dyDescent="0.2">
      <c r="A39" s="12" t="s">
        <v>38</v>
      </c>
      <c r="B39" s="121">
        <v>3500</v>
      </c>
      <c r="C39" s="122"/>
      <c r="D39" s="122">
        <v>500</v>
      </c>
      <c r="E39" s="122"/>
      <c r="F39" s="122">
        <v>500</v>
      </c>
      <c r="G39" s="122">
        <v>500</v>
      </c>
      <c r="H39" s="122">
        <v>1500</v>
      </c>
      <c r="I39" s="122"/>
      <c r="J39" s="122"/>
      <c r="K39" s="122">
        <v>500</v>
      </c>
      <c r="L39" s="112" t="s">
        <v>111</v>
      </c>
    </row>
    <row r="40" spans="1:12" x14ac:dyDescent="0.2">
      <c r="A40" s="12" t="s">
        <v>39</v>
      </c>
      <c r="B40" s="121">
        <v>1500</v>
      </c>
      <c r="C40" s="122"/>
      <c r="D40" s="122">
        <v>500</v>
      </c>
      <c r="E40" s="122"/>
      <c r="F40" s="122">
        <v>500</v>
      </c>
      <c r="G40" s="122"/>
      <c r="H40" s="122">
        <v>500</v>
      </c>
      <c r="I40" s="122"/>
      <c r="J40" s="122"/>
      <c r="K40" s="122"/>
      <c r="L40" s="112"/>
    </row>
    <row r="41" spans="1:12" x14ac:dyDescent="0.2">
      <c r="A41" s="12" t="s">
        <v>40</v>
      </c>
      <c r="B41" s="121">
        <v>3000</v>
      </c>
      <c r="C41" s="122"/>
      <c r="D41" s="122">
        <v>500</v>
      </c>
      <c r="E41" s="122"/>
      <c r="F41" s="122">
        <v>500</v>
      </c>
      <c r="G41" s="122"/>
      <c r="H41" s="122">
        <v>1500</v>
      </c>
      <c r="I41" s="122"/>
      <c r="J41" s="122"/>
      <c r="K41" s="122">
        <v>500</v>
      </c>
      <c r="L41" s="112" t="s">
        <v>196</v>
      </c>
    </row>
    <row r="42" spans="1:12" x14ac:dyDescent="0.2">
      <c r="A42" s="12" t="s">
        <v>41</v>
      </c>
      <c r="B42" s="121">
        <v>2300</v>
      </c>
      <c r="C42" s="122">
        <v>500</v>
      </c>
      <c r="D42" s="122">
        <v>500</v>
      </c>
      <c r="E42" s="122"/>
      <c r="F42" s="122">
        <v>1000</v>
      </c>
      <c r="G42" s="122"/>
      <c r="H42" s="122"/>
      <c r="I42" s="122"/>
      <c r="J42" s="122"/>
      <c r="K42" s="122">
        <v>300</v>
      </c>
      <c r="L42" s="112" t="s">
        <v>197</v>
      </c>
    </row>
    <row r="43" spans="1:12" x14ac:dyDescent="0.2">
      <c r="A43" s="12" t="s">
        <v>42</v>
      </c>
      <c r="B43" s="121">
        <v>7580</v>
      </c>
      <c r="C43" s="122">
        <v>1500</v>
      </c>
      <c r="D43" s="122">
        <v>500</v>
      </c>
      <c r="E43" s="122">
        <v>1000</v>
      </c>
      <c r="F43" s="122">
        <v>500</v>
      </c>
      <c r="G43" s="122">
        <v>500</v>
      </c>
      <c r="H43" s="122">
        <v>1500</v>
      </c>
      <c r="I43" s="122">
        <v>1000</v>
      </c>
      <c r="J43" s="122">
        <v>1000</v>
      </c>
      <c r="K43" s="122">
        <v>80</v>
      </c>
      <c r="L43" s="112" t="s">
        <v>114</v>
      </c>
    </row>
    <row r="44" spans="1:12" x14ac:dyDescent="0.2">
      <c r="A44" s="12" t="s">
        <v>43</v>
      </c>
      <c r="B44" s="121">
        <v>1200</v>
      </c>
      <c r="C44" s="122"/>
      <c r="D44" s="122">
        <v>500</v>
      </c>
      <c r="E44" s="122"/>
      <c r="F44" s="122">
        <v>500</v>
      </c>
      <c r="G44" s="122"/>
      <c r="H44" s="122"/>
      <c r="I44" s="122"/>
      <c r="J44" s="122"/>
      <c r="K44" s="122">
        <v>200</v>
      </c>
      <c r="L44" s="112" t="s">
        <v>120</v>
      </c>
    </row>
    <row r="45" spans="1:12" x14ac:dyDescent="0.2">
      <c r="A45" s="12" t="s">
        <v>44</v>
      </c>
      <c r="B45" s="121">
        <v>13500</v>
      </c>
      <c r="C45" s="122">
        <v>1000</v>
      </c>
      <c r="D45" s="122">
        <v>500</v>
      </c>
      <c r="E45" s="122">
        <v>2000</v>
      </c>
      <c r="F45" s="122">
        <v>500</v>
      </c>
      <c r="G45" s="122">
        <v>500</v>
      </c>
      <c r="H45" s="122">
        <v>2500</v>
      </c>
      <c r="I45" s="122">
        <v>1500</v>
      </c>
      <c r="J45" s="122">
        <v>1000</v>
      </c>
      <c r="K45" s="122">
        <v>4000</v>
      </c>
      <c r="L45" s="112" t="s">
        <v>121</v>
      </c>
    </row>
    <row r="46" spans="1:12" x14ac:dyDescent="0.2">
      <c r="A46" s="12" t="s">
        <v>45</v>
      </c>
      <c r="B46" s="121">
        <v>4050</v>
      </c>
      <c r="C46" s="122"/>
      <c r="D46" s="122">
        <v>500</v>
      </c>
      <c r="E46" s="122"/>
      <c r="F46" s="122">
        <v>500</v>
      </c>
      <c r="G46" s="122"/>
      <c r="H46" s="122">
        <v>1500</v>
      </c>
      <c r="I46" s="122"/>
      <c r="J46" s="122">
        <v>1500</v>
      </c>
      <c r="K46" s="122">
        <v>50</v>
      </c>
      <c r="L46" s="112" t="s">
        <v>114</v>
      </c>
    </row>
    <row r="47" spans="1:12" x14ac:dyDescent="0.2">
      <c r="A47" s="12" t="s">
        <v>46</v>
      </c>
      <c r="B47" s="121">
        <v>3515</v>
      </c>
      <c r="C47" s="122"/>
      <c r="D47" s="122">
        <v>500</v>
      </c>
      <c r="E47" s="122"/>
      <c r="F47" s="122">
        <v>500</v>
      </c>
      <c r="G47" s="122"/>
      <c r="H47" s="122">
        <v>1500</v>
      </c>
      <c r="I47" s="122"/>
      <c r="J47" s="122">
        <v>1000</v>
      </c>
      <c r="K47" s="122">
        <v>15</v>
      </c>
      <c r="L47" s="112" t="s">
        <v>115</v>
      </c>
    </row>
    <row r="48" spans="1:12" x14ac:dyDescent="0.2">
      <c r="A48" s="12" t="s">
        <v>47</v>
      </c>
      <c r="B48" s="121">
        <v>3700</v>
      </c>
      <c r="C48" s="122">
        <v>1000</v>
      </c>
      <c r="D48" s="122">
        <v>500</v>
      </c>
      <c r="E48" s="122">
        <v>1000</v>
      </c>
      <c r="F48" s="122">
        <v>500</v>
      </c>
      <c r="G48" s="122"/>
      <c r="H48" s="122"/>
      <c r="I48" s="122">
        <v>500</v>
      </c>
      <c r="J48" s="122"/>
      <c r="K48" s="122">
        <v>200</v>
      </c>
      <c r="L48" s="112" t="s">
        <v>120</v>
      </c>
    </row>
    <row r="49" spans="1:12" x14ac:dyDescent="0.2">
      <c r="A49" s="12" t="s">
        <v>48</v>
      </c>
      <c r="B49" s="121">
        <v>2000</v>
      </c>
      <c r="C49" s="122"/>
      <c r="D49" s="122">
        <v>500</v>
      </c>
      <c r="E49" s="122"/>
      <c r="F49" s="122"/>
      <c r="G49" s="122"/>
      <c r="H49" s="122">
        <v>1500</v>
      </c>
      <c r="I49" s="122"/>
      <c r="J49" s="122"/>
      <c r="K49" s="122"/>
      <c r="L49" s="112"/>
    </row>
    <row r="50" spans="1:12" x14ac:dyDescent="0.2">
      <c r="A50" s="12" t="s">
        <v>49</v>
      </c>
      <c r="B50" s="121">
        <v>2500</v>
      </c>
      <c r="C50" s="122"/>
      <c r="D50" s="122">
        <v>500</v>
      </c>
      <c r="E50" s="122"/>
      <c r="F50" s="122"/>
      <c r="G50" s="122"/>
      <c r="H50" s="122">
        <v>1500</v>
      </c>
      <c r="I50" s="122"/>
      <c r="J50" s="122"/>
      <c r="K50" s="122">
        <v>500</v>
      </c>
      <c r="L50" s="112" t="s">
        <v>198</v>
      </c>
    </row>
    <row r="51" spans="1:12" x14ac:dyDescent="0.2">
      <c r="A51" s="12" t="s">
        <v>50</v>
      </c>
      <c r="B51" s="121">
        <v>4050</v>
      </c>
      <c r="C51" s="122"/>
      <c r="D51" s="122">
        <v>500</v>
      </c>
      <c r="E51" s="122"/>
      <c r="F51" s="122">
        <v>500</v>
      </c>
      <c r="G51" s="122"/>
      <c r="H51" s="122">
        <v>1500</v>
      </c>
      <c r="I51" s="122"/>
      <c r="J51" s="122">
        <v>1500</v>
      </c>
      <c r="K51" s="122">
        <v>50</v>
      </c>
      <c r="L51" s="112" t="s">
        <v>116</v>
      </c>
    </row>
    <row r="52" spans="1:12" x14ac:dyDescent="0.2">
      <c r="A52" s="12" t="s">
        <v>51</v>
      </c>
      <c r="B52" s="121">
        <v>12500</v>
      </c>
      <c r="C52" s="122"/>
      <c r="D52" s="122">
        <v>500</v>
      </c>
      <c r="E52" s="122"/>
      <c r="F52" s="122">
        <v>500</v>
      </c>
      <c r="G52" s="122"/>
      <c r="H52" s="122">
        <v>1500</v>
      </c>
      <c r="I52" s="122"/>
      <c r="J52" s="122"/>
      <c r="K52" s="122">
        <v>10000</v>
      </c>
      <c r="L52" s="112" t="s">
        <v>203</v>
      </c>
    </row>
    <row r="53" spans="1:12" x14ac:dyDescent="0.2">
      <c r="A53" s="12" t="s">
        <v>52</v>
      </c>
      <c r="B53" s="121">
        <v>3300</v>
      </c>
      <c r="C53" s="122"/>
      <c r="D53" s="122">
        <v>500</v>
      </c>
      <c r="E53" s="122"/>
      <c r="F53" s="122">
        <v>500</v>
      </c>
      <c r="G53" s="122">
        <v>500</v>
      </c>
      <c r="H53" s="122">
        <v>1500</v>
      </c>
      <c r="I53" s="122"/>
      <c r="J53" s="122"/>
      <c r="K53" s="122">
        <v>300</v>
      </c>
      <c r="L53" s="112" t="s">
        <v>111</v>
      </c>
    </row>
    <row r="54" spans="1:12" ht="25.5" x14ac:dyDescent="0.2">
      <c r="A54" s="12" t="s">
        <v>53</v>
      </c>
      <c r="B54" s="121">
        <v>5650</v>
      </c>
      <c r="C54" s="122">
        <v>500</v>
      </c>
      <c r="D54" s="122">
        <v>500</v>
      </c>
      <c r="E54" s="122"/>
      <c r="F54" s="122">
        <v>500</v>
      </c>
      <c r="G54" s="122"/>
      <c r="H54" s="122">
        <v>1500</v>
      </c>
      <c r="I54" s="122">
        <v>1000</v>
      </c>
      <c r="J54" s="122">
        <v>1500</v>
      </c>
      <c r="K54" s="122">
        <v>150</v>
      </c>
      <c r="L54" s="112" t="s">
        <v>115</v>
      </c>
    </row>
    <row r="55" spans="1:12" x14ac:dyDescent="0.2">
      <c r="A55" s="12" t="s">
        <v>54</v>
      </c>
      <c r="B55" s="121">
        <v>2000</v>
      </c>
      <c r="C55" s="122"/>
      <c r="D55" s="122"/>
      <c r="E55" s="122">
        <v>1000</v>
      </c>
      <c r="F55" s="122">
        <v>500</v>
      </c>
      <c r="G55" s="122"/>
      <c r="H55" s="122">
        <v>500</v>
      </c>
      <c r="I55" s="122"/>
      <c r="J55" s="122"/>
      <c r="K55" s="122">
        <v>0</v>
      </c>
      <c r="L55" s="112"/>
    </row>
    <row r="56" spans="1:12" x14ac:dyDescent="0.2">
      <c r="A56" s="12" t="s">
        <v>55</v>
      </c>
      <c r="B56" s="121">
        <v>3500</v>
      </c>
      <c r="C56" s="122"/>
      <c r="D56" s="122">
        <v>500</v>
      </c>
      <c r="E56" s="122"/>
      <c r="F56" s="122">
        <v>500</v>
      </c>
      <c r="G56" s="122">
        <v>500</v>
      </c>
      <c r="H56" s="122">
        <v>1500</v>
      </c>
      <c r="I56" s="122"/>
      <c r="J56" s="122"/>
      <c r="K56" s="122">
        <v>500</v>
      </c>
      <c r="L56" s="112" t="s">
        <v>111</v>
      </c>
    </row>
  </sheetData>
  <mergeCells count="16">
    <mergeCell ref="I4:I5"/>
    <mergeCell ref="J4:J5"/>
    <mergeCell ref="K4:K5"/>
    <mergeCell ref="L3:L5"/>
    <mergeCell ref="A1:L1"/>
    <mergeCell ref="B3:B5"/>
    <mergeCell ref="A3:A5"/>
    <mergeCell ref="D3:E3"/>
    <mergeCell ref="F3:H3"/>
    <mergeCell ref="I3:J3"/>
    <mergeCell ref="C4:C5"/>
    <mergeCell ref="D4:D5"/>
    <mergeCell ref="E4:E5"/>
    <mergeCell ref="F4:F5"/>
    <mergeCell ref="G4:G5"/>
    <mergeCell ref="H4:H5"/>
  </mergeCells>
  <conditionalFormatting sqref="B6:B56">
    <cfRule type="colorScale" priority="14">
      <colorScale>
        <cfvo type="min"/>
        <cfvo type="max"/>
        <color rgb="FFFCFCFF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22" zoomScaleNormal="100" workbookViewId="0">
      <selection activeCell="B58" sqref="B58"/>
    </sheetView>
  </sheetViews>
  <sheetFormatPr defaultRowHeight="12.75" x14ac:dyDescent="0.2"/>
  <cols>
    <col min="1" max="1" width="35.7109375" style="101" customWidth="1"/>
    <col min="2" max="2" width="13.85546875" style="102" customWidth="1"/>
    <col min="3" max="3" width="20" style="102" customWidth="1"/>
    <col min="4" max="4" width="10.42578125" style="102" customWidth="1"/>
    <col min="5" max="5" width="13.5703125" style="102" customWidth="1"/>
    <col min="6" max="6" width="18.140625" style="102" customWidth="1"/>
    <col min="7" max="7" width="9.140625" style="102"/>
    <col min="8" max="8" width="12.42578125" style="102" customWidth="1"/>
    <col min="9" max="9" width="18" style="102" bestFit="1" customWidth="1"/>
    <col min="10" max="10" width="11.140625" style="102" customWidth="1"/>
    <col min="11" max="16384" width="9.140625" style="102"/>
  </cols>
  <sheetData>
    <row r="1" spans="1:10" x14ac:dyDescent="0.2">
      <c r="A1" s="140" t="s">
        <v>211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0" x14ac:dyDescent="0.2">
      <c r="C3" s="139" t="s">
        <v>130</v>
      </c>
      <c r="D3" s="139"/>
      <c r="E3" s="139"/>
      <c r="F3" s="139" t="s">
        <v>131</v>
      </c>
      <c r="G3" s="139"/>
      <c r="H3" s="139"/>
    </row>
    <row r="4" spans="1:10" x14ac:dyDescent="0.2">
      <c r="C4" s="139"/>
      <c r="D4" s="139"/>
      <c r="E4" s="139"/>
      <c r="F4" s="139"/>
      <c r="G4" s="139"/>
      <c r="H4" s="139"/>
    </row>
    <row r="5" spans="1:10" ht="25.5" x14ac:dyDescent="0.2">
      <c r="A5" s="106" t="s">
        <v>5</v>
      </c>
      <c r="B5" s="105" t="s">
        <v>132</v>
      </c>
      <c r="C5" s="106" t="s">
        <v>129</v>
      </c>
      <c r="D5" s="106" t="s">
        <v>134</v>
      </c>
      <c r="E5" s="106" t="s">
        <v>135</v>
      </c>
      <c r="F5" s="106" t="s">
        <v>129</v>
      </c>
      <c r="G5" s="106" t="s">
        <v>134</v>
      </c>
      <c r="H5" s="106" t="s">
        <v>135</v>
      </c>
    </row>
    <row r="6" spans="1:10" ht="25.5" x14ac:dyDescent="0.2">
      <c r="A6" s="113" t="s">
        <v>7</v>
      </c>
      <c r="B6" s="118">
        <f>E6+H6</f>
        <v>325000</v>
      </c>
      <c r="C6" s="117" t="s">
        <v>122</v>
      </c>
      <c r="D6" s="117">
        <f>$B$58</f>
        <v>65</v>
      </c>
      <c r="E6" s="120">
        <f>D6*VLOOKUP(C6,$A$61:$B$75,2,FALSE)</f>
        <v>162500</v>
      </c>
      <c r="F6" s="117" t="s">
        <v>122</v>
      </c>
      <c r="G6" s="117">
        <f>$B$58</f>
        <v>65</v>
      </c>
      <c r="H6" s="118">
        <f>G6*VLOOKUP(F6,$A$61:$B$75,2,FALSE)</f>
        <v>162500</v>
      </c>
    </row>
    <row r="7" spans="1:10" x14ac:dyDescent="0.2">
      <c r="A7" s="113" t="s">
        <v>8</v>
      </c>
      <c r="B7" s="118">
        <f t="shared" ref="B7:B56" si="0">E7+H7</f>
        <v>253500</v>
      </c>
      <c r="C7" s="117" t="s">
        <v>125</v>
      </c>
      <c r="D7" s="117">
        <f>$B$58</f>
        <v>65</v>
      </c>
      <c r="E7" s="120">
        <f>D7*VLOOKUP(C7,$A$61:$B$75,2,FALSE)</f>
        <v>195000</v>
      </c>
      <c r="F7" s="117" t="s">
        <v>123</v>
      </c>
      <c r="G7" s="117">
        <f>$B$58</f>
        <v>65</v>
      </c>
      <c r="H7" s="118">
        <f>G7*VLOOKUP(F7,$A$61:$B$75,2,FALSE)</f>
        <v>58500</v>
      </c>
    </row>
    <row r="8" spans="1:10" x14ac:dyDescent="0.2">
      <c r="A8" s="113" t="s">
        <v>9</v>
      </c>
      <c r="B8" s="118">
        <f t="shared" si="0"/>
        <v>46800</v>
      </c>
      <c r="C8" s="117" t="s">
        <v>133</v>
      </c>
      <c r="D8" s="117">
        <f>$B$58</f>
        <v>65</v>
      </c>
      <c r="E8" s="120">
        <f>D8*VLOOKUP(C8,$A$61:$B$75,2,FALSE)</f>
        <v>14300</v>
      </c>
      <c r="F8" s="117" t="s">
        <v>124</v>
      </c>
      <c r="G8" s="117">
        <f>$B$58</f>
        <v>65</v>
      </c>
      <c r="H8" s="118">
        <f>G8*VLOOKUP(F8,$A$61:$B$75,2,FALSE)</f>
        <v>32500</v>
      </c>
    </row>
    <row r="9" spans="1:10" x14ac:dyDescent="0.2">
      <c r="A9" s="113" t="s">
        <v>10</v>
      </c>
      <c r="B9" s="118">
        <f t="shared" si="0"/>
        <v>39000</v>
      </c>
      <c r="C9" s="117" t="s">
        <v>127</v>
      </c>
      <c r="D9" s="117">
        <f>$B$58</f>
        <v>65</v>
      </c>
      <c r="E9" s="120">
        <f>D9*VLOOKUP(C9,$A$61:$B$75,2,FALSE)</f>
        <v>19500</v>
      </c>
      <c r="F9" s="117" t="s">
        <v>127</v>
      </c>
      <c r="G9" s="117">
        <f>$B$58</f>
        <v>65</v>
      </c>
      <c r="H9" s="118">
        <f>G9*VLOOKUP(F9,$A$61:$B$75,2,FALSE)</f>
        <v>19500</v>
      </c>
    </row>
    <row r="10" spans="1:10" x14ac:dyDescent="0.2">
      <c r="A10" s="113" t="s">
        <v>11</v>
      </c>
      <c r="B10" s="118">
        <f t="shared" si="0"/>
        <v>61750</v>
      </c>
      <c r="C10" s="117" t="s">
        <v>128</v>
      </c>
      <c r="D10" s="117">
        <f>$B$58</f>
        <v>65</v>
      </c>
      <c r="E10" s="120">
        <f>D10*VLOOKUP(C10,$A$61:$B$75,2,FALSE)</f>
        <v>29250</v>
      </c>
      <c r="F10" s="117" t="s">
        <v>124</v>
      </c>
      <c r="G10" s="117">
        <f>$B$58</f>
        <v>65</v>
      </c>
      <c r="H10" s="118">
        <f>G10*VLOOKUP(F10,$A$61:$B$75,2,FALSE)</f>
        <v>32500</v>
      </c>
    </row>
    <row r="11" spans="1:10" x14ac:dyDescent="0.2">
      <c r="A11" s="113" t="s">
        <v>12</v>
      </c>
      <c r="B11" s="118">
        <f t="shared" si="0"/>
        <v>65000</v>
      </c>
      <c r="C11" s="117" t="s">
        <v>124</v>
      </c>
      <c r="D11" s="117">
        <f>$B$58</f>
        <v>65</v>
      </c>
      <c r="E11" s="120">
        <f>D11*VLOOKUP(C11,$A$61:$B$75,2,FALSE)</f>
        <v>32500</v>
      </c>
      <c r="F11" s="117" t="s">
        <v>124</v>
      </c>
      <c r="G11" s="117">
        <f>$B$58</f>
        <v>65</v>
      </c>
      <c r="H11" s="118">
        <f>G11*VLOOKUP(F11,$A$61:$B$75,2,FALSE)</f>
        <v>32500</v>
      </c>
    </row>
    <row r="12" spans="1:10" x14ac:dyDescent="0.2">
      <c r="A12" s="113" t="s">
        <v>13</v>
      </c>
      <c r="B12" s="118">
        <f t="shared" si="0"/>
        <v>65000</v>
      </c>
      <c r="C12" s="117" t="s">
        <v>176</v>
      </c>
      <c r="D12" s="117">
        <f>$B$58</f>
        <v>65</v>
      </c>
      <c r="E12" s="120">
        <f>D12*VLOOKUP(C12,$A$61:$B$75,2,FALSE)</f>
        <v>32500</v>
      </c>
      <c r="F12" s="117" t="s">
        <v>176</v>
      </c>
      <c r="G12" s="117">
        <f>$B$58</f>
        <v>65</v>
      </c>
      <c r="H12" s="118">
        <f>G12*VLOOKUP(F12,$A$61:$B$75,2,FALSE)</f>
        <v>32500</v>
      </c>
    </row>
    <row r="13" spans="1:10" x14ac:dyDescent="0.2">
      <c r="A13" s="113" t="s">
        <v>14</v>
      </c>
      <c r="B13" s="118">
        <f t="shared" si="0"/>
        <v>46800</v>
      </c>
      <c r="C13" s="117" t="s">
        <v>133</v>
      </c>
      <c r="D13" s="117">
        <f>$B$58</f>
        <v>65</v>
      </c>
      <c r="E13" s="120">
        <f>D13*VLOOKUP(C13,$A$61:$B$75,2,FALSE)</f>
        <v>14300</v>
      </c>
      <c r="F13" s="117" t="s">
        <v>177</v>
      </c>
      <c r="G13" s="117">
        <f>$B$58</f>
        <v>65</v>
      </c>
      <c r="H13" s="118">
        <f>G13*VLOOKUP(F13,$A$61:$B$75,2,FALSE)</f>
        <v>32500</v>
      </c>
    </row>
    <row r="14" spans="1:10" x14ac:dyDescent="0.2">
      <c r="A14" s="113" t="s">
        <v>15</v>
      </c>
      <c r="B14" s="118">
        <f t="shared" si="0"/>
        <v>253500</v>
      </c>
      <c r="C14" s="117" t="s">
        <v>125</v>
      </c>
      <c r="D14" s="117">
        <f>$B$58</f>
        <v>65</v>
      </c>
      <c r="E14" s="120">
        <f>D14*VLOOKUP(C14,$A$61:$B$75,2,FALSE)</f>
        <v>195000</v>
      </c>
      <c r="F14" s="117" t="s">
        <v>123</v>
      </c>
      <c r="G14" s="117">
        <f>$B$58</f>
        <v>65</v>
      </c>
      <c r="H14" s="118">
        <f>G14*VLOOKUP(F14,$A$61:$B$75,2,FALSE)</f>
        <v>58500</v>
      </c>
    </row>
    <row r="15" spans="1:10" x14ac:dyDescent="0.2">
      <c r="A15" s="113" t="s">
        <v>16</v>
      </c>
      <c r="B15" s="118">
        <f t="shared" si="0"/>
        <v>156000</v>
      </c>
      <c r="C15" s="117" t="s">
        <v>137</v>
      </c>
      <c r="D15" s="117">
        <f>$B$58</f>
        <v>65</v>
      </c>
      <c r="E15" s="120">
        <f>D15*VLOOKUP(C15,$A$61:$B$75,2,FALSE)</f>
        <v>97500</v>
      </c>
      <c r="F15" s="117" t="s">
        <v>123</v>
      </c>
      <c r="G15" s="117">
        <f>$B$58</f>
        <v>65</v>
      </c>
      <c r="H15" s="118">
        <f>G15*VLOOKUP(F15,$A$61:$B$75,2,FALSE)</f>
        <v>58500</v>
      </c>
    </row>
    <row r="16" spans="1:10" x14ac:dyDescent="0.2">
      <c r="A16" s="113" t="s">
        <v>17</v>
      </c>
      <c r="B16" s="118">
        <f t="shared" si="0"/>
        <v>91000</v>
      </c>
      <c r="C16" s="117" t="s">
        <v>124</v>
      </c>
      <c r="D16" s="117">
        <f>$B$58</f>
        <v>65</v>
      </c>
      <c r="E16" s="120">
        <f>D16*VLOOKUP(C16,$A$61:$B$75,2,FALSE)</f>
        <v>32500</v>
      </c>
      <c r="F16" s="117" t="s">
        <v>123</v>
      </c>
      <c r="G16" s="117">
        <f>$B$58</f>
        <v>65</v>
      </c>
      <c r="H16" s="118">
        <f>G16*VLOOKUP(F16,$A$61:$B$75,2,FALSE)</f>
        <v>58500</v>
      </c>
    </row>
    <row r="17" spans="1:8" x14ac:dyDescent="0.2">
      <c r="A17" s="113" t="s">
        <v>18</v>
      </c>
      <c r="B17" s="118">
        <f t="shared" si="0"/>
        <v>221000</v>
      </c>
      <c r="C17" s="117" t="s">
        <v>123</v>
      </c>
      <c r="D17" s="117">
        <f>$B$58</f>
        <v>65</v>
      </c>
      <c r="E17" s="120">
        <f>D17*VLOOKUP(C17,$A$61:$B$75,2,FALSE)</f>
        <v>58500</v>
      </c>
      <c r="F17" s="117" t="s">
        <v>122</v>
      </c>
      <c r="G17" s="117">
        <f>$B$58</f>
        <v>65</v>
      </c>
      <c r="H17" s="118">
        <f>G17*VLOOKUP(F17,$A$61:$B$75,2,FALSE)</f>
        <v>162500</v>
      </c>
    </row>
    <row r="18" spans="1:8" x14ac:dyDescent="0.2">
      <c r="A18" s="113" t="s">
        <v>19</v>
      </c>
      <c r="B18" s="118">
        <f t="shared" si="0"/>
        <v>72800</v>
      </c>
      <c r="C18" s="117" t="s">
        <v>133</v>
      </c>
      <c r="D18" s="117">
        <f>$B$58</f>
        <v>65</v>
      </c>
      <c r="E18" s="120">
        <f>D18*VLOOKUP(C18,$A$61:$B$75,2,FALSE)</f>
        <v>14300</v>
      </c>
      <c r="F18" s="117" t="s">
        <v>123</v>
      </c>
      <c r="G18" s="117">
        <f>$B$58</f>
        <v>65</v>
      </c>
      <c r="H18" s="118">
        <f>G18*VLOOKUP(F18,$A$61:$B$75,2,FALSE)</f>
        <v>58500</v>
      </c>
    </row>
    <row r="19" spans="1:8" x14ac:dyDescent="0.2">
      <c r="A19" s="113" t="s">
        <v>20</v>
      </c>
      <c r="B19" s="118">
        <f t="shared" si="0"/>
        <v>72800</v>
      </c>
      <c r="C19" s="117" t="s">
        <v>133</v>
      </c>
      <c r="D19" s="117">
        <f>$B$58</f>
        <v>65</v>
      </c>
      <c r="E19" s="120">
        <f>D19*VLOOKUP(C19,$A$61:$B$75,2,FALSE)</f>
        <v>14300</v>
      </c>
      <c r="F19" s="117" t="s">
        <v>123</v>
      </c>
      <c r="G19" s="117">
        <f>$B$58</f>
        <v>65</v>
      </c>
      <c r="H19" s="118">
        <f>G19*VLOOKUP(F19,$A$61:$B$75,2,FALSE)</f>
        <v>58500</v>
      </c>
    </row>
    <row r="20" spans="1:8" x14ac:dyDescent="0.2">
      <c r="A20" s="113" t="s">
        <v>106</v>
      </c>
      <c r="B20" s="118">
        <f t="shared" si="0"/>
        <v>61750</v>
      </c>
      <c r="C20" s="117" t="s">
        <v>128</v>
      </c>
      <c r="D20" s="117">
        <f>$B$58</f>
        <v>65</v>
      </c>
      <c r="E20" s="120">
        <f>D20*VLOOKUP(C20,$A$61:$B$75,2,FALSE)</f>
        <v>29250</v>
      </c>
      <c r="F20" s="117" t="s">
        <v>124</v>
      </c>
      <c r="G20" s="117">
        <f>$B$58</f>
        <v>65</v>
      </c>
      <c r="H20" s="118">
        <f>G20*VLOOKUP(F20,$A$61:$B$75,2,FALSE)</f>
        <v>32500</v>
      </c>
    </row>
    <row r="21" spans="1:8" ht="25.5" x14ac:dyDescent="0.2">
      <c r="A21" s="113" t="s">
        <v>21</v>
      </c>
      <c r="B21" s="118">
        <f t="shared" si="0"/>
        <v>65000</v>
      </c>
      <c r="C21" s="117" t="s">
        <v>124</v>
      </c>
      <c r="D21" s="117">
        <f>$B$58</f>
        <v>65</v>
      </c>
      <c r="E21" s="120">
        <f>D21*VLOOKUP(C21,$A$61:$B$75,2,FALSE)</f>
        <v>32500</v>
      </c>
      <c r="F21" s="117" t="s">
        <v>124</v>
      </c>
      <c r="G21" s="117">
        <f>$B$58</f>
        <v>65</v>
      </c>
      <c r="H21" s="118">
        <f>G21*VLOOKUP(F21,$A$61:$B$75,2,FALSE)</f>
        <v>32500</v>
      </c>
    </row>
    <row r="22" spans="1:8" ht="25.5" x14ac:dyDescent="0.2">
      <c r="A22" s="113" t="s">
        <v>22</v>
      </c>
      <c r="B22" s="118">
        <f t="shared" si="0"/>
        <v>65000</v>
      </c>
      <c r="C22" s="117" t="s">
        <v>124</v>
      </c>
      <c r="D22" s="117">
        <f>$B$58</f>
        <v>65</v>
      </c>
      <c r="E22" s="120">
        <f>D22*VLOOKUP(C22,$A$61:$B$75,2,FALSE)</f>
        <v>32500</v>
      </c>
      <c r="F22" s="117" t="s">
        <v>124</v>
      </c>
      <c r="G22" s="117">
        <f>$B$58</f>
        <v>65</v>
      </c>
      <c r="H22" s="118">
        <f>G22*VLOOKUP(F22,$A$61:$B$75,2,FALSE)</f>
        <v>32500</v>
      </c>
    </row>
    <row r="23" spans="1:8" x14ac:dyDescent="0.2">
      <c r="A23" s="113" t="s">
        <v>23</v>
      </c>
      <c r="B23" s="118">
        <f t="shared" si="0"/>
        <v>325000</v>
      </c>
      <c r="C23" s="117" t="s">
        <v>122</v>
      </c>
      <c r="D23" s="117">
        <f>$B$58</f>
        <v>65</v>
      </c>
      <c r="E23" s="120">
        <f>D23*VLOOKUP(C23,$A$61:$B$75,2,FALSE)</f>
        <v>162500</v>
      </c>
      <c r="F23" s="117" t="s">
        <v>122</v>
      </c>
      <c r="G23" s="117">
        <f>$B$58</f>
        <v>65</v>
      </c>
      <c r="H23" s="118">
        <f>G23*VLOOKUP(F23,$A$61:$B$75,2,FALSE)</f>
        <v>162500</v>
      </c>
    </row>
    <row r="24" spans="1:8" x14ac:dyDescent="0.2">
      <c r="A24" s="113" t="s">
        <v>24</v>
      </c>
      <c r="B24" s="118">
        <f t="shared" si="0"/>
        <v>72800</v>
      </c>
      <c r="C24" s="117" t="s">
        <v>133</v>
      </c>
      <c r="D24" s="117">
        <f>$B$58</f>
        <v>65</v>
      </c>
      <c r="E24" s="120">
        <f>D24*VLOOKUP(C24,$A$61:$B$75,2,FALSE)</f>
        <v>14300</v>
      </c>
      <c r="F24" s="117" t="s">
        <v>123</v>
      </c>
      <c r="G24" s="117">
        <f>$B$58</f>
        <v>65</v>
      </c>
      <c r="H24" s="118">
        <f>G24*VLOOKUP(F24,$A$61:$B$75,2,FALSE)</f>
        <v>58500</v>
      </c>
    </row>
    <row r="25" spans="1:8" x14ac:dyDescent="0.2">
      <c r="A25" s="113" t="s">
        <v>25</v>
      </c>
      <c r="B25" s="118">
        <f t="shared" si="0"/>
        <v>65000</v>
      </c>
      <c r="C25" s="117" t="s">
        <v>124</v>
      </c>
      <c r="D25" s="117">
        <f>$B$58</f>
        <v>65</v>
      </c>
      <c r="E25" s="120">
        <f>D25*VLOOKUP(C25,$A$61:$B$75,2,FALSE)</f>
        <v>32500</v>
      </c>
      <c r="F25" s="117" t="s">
        <v>124</v>
      </c>
      <c r="G25" s="117">
        <f>$B$58</f>
        <v>65</v>
      </c>
      <c r="H25" s="118">
        <f>G25*VLOOKUP(F25,$A$61:$B$75,2,FALSE)</f>
        <v>32500</v>
      </c>
    </row>
    <row r="26" spans="1:8" x14ac:dyDescent="0.2">
      <c r="A26" s="113" t="s">
        <v>26</v>
      </c>
      <c r="B26" s="118">
        <f t="shared" si="0"/>
        <v>87750</v>
      </c>
      <c r="C26" s="117" t="s">
        <v>128</v>
      </c>
      <c r="D26" s="117">
        <f>$B$58</f>
        <v>65</v>
      </c>
      <c r="E26" s="120">
        <f>D26*VLOOKUP(C26,$A$61:$B$75,2,FALSE)</f>
        <v>29250</v>
      </c>
      <c r="F26" s="117" t="s">
        <v>123</v>
      </c>
      <c r="G26" s="117">
        <f>$B$58</f>
        <v>65</v>
      </c>
      <c r="H26" s="118">
        <f>G26*VLOOKUP(F26,$A$61:$B$75,2,FALSE)</f>
        <v>58500</v>
      </c>
    </row>
    <row r="27" spans="1:8" x14ac:dyDescent="0.2">
      <c r="A27" s="113" t="s">
        <v>27</v>
      </c>
      <c r="B27" s="118">
        <f t="shared" si="0"/>
        <v>585000</v>
      </c>
      <c r="C27" s="117" t="s">
        <v>126</v>
      </c>
      <c r="D27" s="117">
        <f>$B$58</f>
        <v>65</v>
      </c>
      <c r="E27" s="120">
        <f>D27*VLOOKUP(C27,$A$61:$B$75,2,FALSE)</f>
        <v>292500</v>
      </c>
      <c r="F27" s="117" t="s">
        <v>126</v>
      </c>
      <c r="G27" s="117">
        <f>$B$58</f>
        <v>65</v>
      </c>
      <c r="H27" s="118">
        <f>G27*VLOOKUP(F27,$A$61:$B$75,2,FALSE)</f>
        <v>292500</v>
      </c>
    </row>
    <row r="28" spans="1:8" x14ac:dyDescent="0.2">
      <c r="A28" s="113" t="s">
        <v>28</v>
      </c>
      <c r="B28" s="118">
        <f t="shared" si="0"/>
        <v>117000</v>
      </c>
      <c r="C28" s="117" t="s">
        <v>123</v>
      </c>
      <c r="D28" s="117">
        <f>$B$58</f>
        <v>65</v>
      </c>
      <c r="E28" s="120">
        <f>D28*VLOOKUP(C28,$A$61:$B$75,2,FALSE)</f>
        <v>58500</v>
      </c>
      <c r="F28" s="117" t="s">
        <v>123</v>
      </c>
      <c r="G28" s="117">
        <f>$B$58</f>
        <v>65</v>
      </c>
      <c r="H28" s="118">
        <f>G28*VLOOKUP(F28,$A$61:$B$75,2,FALSE)</f>
        <v>58500</v>
      </c>
    </row>
    <row r="29" spans="1:8" x14ac:dyDescent="0.2">
      <c r="A29" s="113" t="s">
        <v>29</v>
      </c>
      <c r="B29" s="118">
        <f t="shared" si="0"/>
        <v>105300</v>
      </c>
      <c r="C29" s="117" t="s">
        <v>133</v>
      </c>
      <c r="D29" s="117">
        <f>$B$58</f>
        <v>65</v>
      </c>
      <c r="E29" s="120">
        <f>D29*VLOOKUP(C29,$A$61:$B$75,2,FALSE)</f>
        <v>14300</v>
      </c>
      <c r="F29" s="117" t="s">
        <v>179</v>
      </c>
      <c r="G29" s="117">
        <f>$B$58</f>
        <v>65</v>
      </c>
      <c r="H29" s="118">
        <f>G29*VLOOKUP(F29,$A$61:$B$75,2,FALSE)</f>
        <v>91000</v>
      </c>
    </row>
    <row r="30" spans="1:8" x14ac:dyDescent="0.2">
      <c r="A30" s="113" t="s">
        <v>30</v>
      </c>
      <c r="B30" s="118">
        <f t="shared" si="0"/>
        <v>87750</v>
      </c>
      <c r="C30" s="117" t="s">
        <v>128</v>
      </c>
      <c r="D30" s="117">
        <f>$B$58</f>
        <v>65</v>
      </c>
      <c r="E30" s="120">
        <f>D30*VLOOKUP(C30,$A$61:$B$75,2,FALSE)</f>
        <v>29250</v>
      </c>
      <c r="F30" s="117" t="s">
        <v>123</v>
      </c>
      <c r="G30" s="117">
        <f>$B$58</f>
        <v>65</v>
      </c>
      <c r="H30" s="118">
        <f>G30*VLOOKUP(F30,$A$61:$B$75,2,FALSE)</f>
        <v>58500</v>
      </c>
    </row>
    <row r="31" spans="1:8" x14ac:dyDescent="0.2">
      <c r="A31" s="113" t="s">
        <v>31</v>
      </c>
      <c r="B31" s="118">
        <f t="shared" si="0"/>
        <v>117000</v>
      </c>
      <c r="C31" s="117" t="s">
        <v>123</v>
      </c>
      <c r="D31" s="117">
        <f>$B$58</f>
        <v>65</v>
      </c>
      <c r="E31" s="120">
        <f>D31*VLOOKUP(C31,$A$61:$B$75,2,FALSE)</f>
        <v>58500</v>
      </c>
      <c r="F31" s="117" t="s">
        <v>123</v>
      </c>
      <c r="G31" s="117">
        <f>$B$58</f>
        <v>65</v>
      </c>
      <c r="H31" s="118">
        <f>G31*VLOOKUP(F31,$A$61:$B$75,2,FALSE)</f>
        <v>58500</v>
      </c>
    </row>
    <row r="32" spans="1:8" x14ac:dyDescent="0.2">
      <c r="A32" s="113" t="s">
        <v>32</v>
      </c>
      <c r="B32" s="118">
        <f t="shared" si="0"/>
        <v>65000</v>
      </c>
      <c r="C32" s="117" t="s">
        <v>124</v>
      </c>
      <c r="D32" s="117">
        <f>$B$58</f>
        <v>65</v>
      </c>
      <c r="E32" s="120">
        <f>D32*VLOOKUP(C32,$A$61:$B$75,2,FALSE)</f>
        <v>32500</v>
      </c>
      <c r="F32" s="117" t="s">
        <v>124</v>
      </c>
      <c r="G32" s="117">
        <f>$B$58</f>
        <v>65</v>
      </c>
      <c r="H32" s="118">
        <f>G32*VLOOKUP(F32,$A$61:$B$75,2,FALSE)</f>
        <v>32500</v>
      </c>
    </row>
    <row r="33" spans="1:8" x14ac:dyDescent="0.2">
      <c r="A33" s="113" t="s">
        <v>33</v>
      </c>
      <c r="B33" s="118">
        <f t="shared" si="0"/>
        <v>325000</v>
      </c>
      <c r="C33" s="117" t="s">
        <v>178</v>
      </c>
      <c r="D33" s="117">
        <f>$B$58</f>
        <v>65</v>
      </c>
      <c r="E33" s="120">
        <f>D33*VLOOKUP(C33,$A$61:$B$75,2,FALSE)</f>
        <v>162500</v>
      </c>
      <c r="F33" s="117" t="s">
        <v>178</v>
      </c>
      <c r="G33" s="117">
        <f>$B$58</f>
        <v>65</v>
      </c>
      <c r="H33" s="118">
        <f>G33*VLOOKUP(F33,$A$61:$B$75,2,FALSE)</f>
        <v>162500</v>
      </c>
    </row>
    <row r="34" spans="1:8" x14ac:dyDescent="0.2">
      <c r="A34" s="113" t="s">
        <v>34</v>
      </c>
      <c r="B34" s="118">
        <f t="shared" si="0"/>
        <v>117000</v>
      </c>
      <c r="C34" s="117" t="s">
        <v>123</v>
      </c>
      <c r="D34" s="117">
        <f>$B$58</f>
        <v>65</v>
      </c>
      <c r="E34" s="120">
        <f>D34*VLOOKUP(C34,$A$61:$B$75,2,FALSE)</f>
        <v>58500</v>
      </c>
      <c r="F34" s="117" t="s">
        <v>123</v>
      </c>
      <c r="G34" s="117">
        <f>$B$58</f>
        <v>65</v>
      </c>
      <c r="H34" s="118">
        <f>G34*VLOOKUP(F34,$A$61:$B$75,2,FALSE)</f>
        <v>58500</v>
      </c>
    </row>
    <row r="35" spans="1:8" x14ac:dyDescent="0.2">
      <c r="A35" s="113" t="s">
        <v>105</v>
      </c>
      <c r="B35" s="118">
        <f t="shared" si="0"/>
        <v>46800</v>
      </c>
      <c r="C35" s="117" t="s">
        <v>133</v>
      </c>
      <c r="D35" s="117">
        <f>$B$58</f>
        <v>65</v>
      </c>
      <c r="E35" s="120">
        <f>D35*VLOOKUP(C35,$A$61:$B$75,2,FALSE)</f>
        <v>14300</v>
      </c>
      <c r="F35" s="117" t="s">
        <v>124</v>
      </c>
      <c r="G35" s="117">
        <f>$B$58</f>
        <v>65</v>
      </c>
      <c r="H35" s="118">
        <f>G35*VLOOKUP(F35,$A$61:$B$75,2,FALSE)</f>
        <v>32500</v>
      </c>
    </row>
    <row r="36" spans="1:8" ht="25.5" x14ac:dyDescent="0.2">
      <c r="A36" s="113" t="s">
        <v>35</v>
      </c>
      <c r="B36" s="118">
        <f t="shared" si="0"/>
        <v>117000</v>
      </c>
      <c r="C36" s="117" t="s">
        <v>123</v>
      </c>
      <c r="D36" s="117">
        <f>$B$58</f>
        <v>65</v>
      </c>
      <c r="E36" s="120">
        <f>D36*VLOOKUP(C36,$A$61:$B$75,2,FALSE)</f>
        <v>58500</v>
      </c>
      <c r="F36" s="117" t="s">
        <v>123</v>
      </c>
      <c r="G36" s="117">
        <f>$B$58</f>
        <v>65</v>
      </c>
      <c r="H36" s="118">
        <f>G36*VLOOKUP(F36,$A$61:$B$75,2,FALSE)</f>
        <v>58500</v>
      </c>
    </row>
    <row r="37" spans="1:8" x14ac:dyDescent="0.2">
      <c r="A37" s="113" t="s">
        <v>36</v>
      </c>
      <c r="B37" s="118">
        <f t="shared" si="0"/>
        <v>87750</v>
      </c>
      <c r="C37" s="117" t="s">
        <v>128</v>
      </c>
      <c r="D37" s="117">
        <f>$B$58</f>
        <v>65</v>
      </c>
      <c r="E37" s="120">
        <f>D37*VLOOKUP(C37,$A$61:$B$75,2,FALSE)</f>
        <v>29250</v>
      </c>
      <c r="F37" s="117" t="s">
        <v>123</v>
      </c>
      <c r="G37" s="117">
        <f>$B$58</f>
        <v>65</v>
      </c>
      <c r="H37" s="118">
        <f>G37*VLOOKUP(F37,$A$61:$B$75,2,FALSE)</f>
        <v>58500</v>
      </c>
    </row>
    <row r="38" spans="1:8" x14ac:dyDescent="0.2">
      <c r="A38" s="113" t="s">
        <v>37</v>
      </c>
      <c r="B38" s="118">
        <f t="shared" si="0"/>
        <v>72800</v>
      </c>
      <c r="C38" s="117" t="s">
        <v>133</v>
      </c>
      <c r="D38" s="117">
        <f>$B$58</f>
        <v>65</v>
      </c>
      <c r="E38" s="120">
        <f>D38*VLOOKUP(C38,$A$61:$B$75,2,FALSE)</f>
        <v>14300</v>
      </c>
      <c r="F38" s="117" t="s">
        <v>123</v>
      </c>
      <c r="G38" s="117">
        <f>$B$58</f>
        <v>65</v>
      </c>
      <c r="H38" s="118">
        <f>G38*VLOOKUP(F38,$A$61:$B$75,2,FALSE)</f>
        <v>58500</v>
      </c>
    </row>
    <row r="39" spans="1:8" x14ac:dyDescent="0.2">
      <c r="A39" s="113" t="s">
        <v>38</v>
      </c>
      <c r="B39" s="118">
        <f t="shared" si="0"/>
        <v>253500</v>
      </c>
      <c r="C39" s="117" t="s">
        <v>125</v>
      </c>
      <c r="D39" s="117">
        <f>$B$58</f>
        <v>65</v>
      </c>
      <c r="E39" s="120">
        <f>D39*VLOOKUP(C39,$A$61:$B$75,2,FALSE)</f>
        <v>195000</v>
      </c>
      <c r="F39" s="117" t="s">
        <v>123</v>
      </c>
      <c r="G39" s="117">
        <f>$B$58</f>
        <v>65</v>
      </c>
      <c r="H39" s="118">
        <f>G39*VLOOKUP(F39,$A$61:$B$75,2,FALSE)</f>
        <v>58500</v>
      </c>
    </row>
    <row r="40" spans="1:8" x14ac:dyDescent="0.2">
      <c r="A40" s="113" t="s">
        <v>39</v>
      </c>
      <c r="B40" s="118">
        <f t="shared" si="0"/>
        <v>91000</v>
      </c>
      <c r="C40" s="117" t="s">
        <v>124</v>
      </c>
      <c r="D40" s="117">
        <f>$B$58</f>
        <v>65</v>
      </c>
      <c r="E40" s="120">
        <f>D40*VLOOKUP(C40,$A$61:$B$75,2,FALSE)</f>
        <v>32500</v>
      </c>
      <c r="F40" s="117" t="s">
        <v>123</v>
      </c>
      <c r="G40" s="117">
        <f>$B$58</f>
        <v>65</v>
      </c>
      <c r="H40" s="118">
        <f>G40*VLOOKUP(F40,$A$61:$B$75,2,FALSE)</f>
        <v>58500</v>
      </c>
    </row>
    <row r="41" spans="1:8" x14ac:dyDescent="0.2">
      <c r="A41" s="113" t="s">
        <v>40</v>
      </c>
      <c r="B41" s="118">
        <f t="shared" si="0"/>
        <v>72800</v>
      </c>
      <c r="C41" s="117" t="s">
        <v>133</v>
      </c>
      <c r="D41" s="117">
        <f>$B$58</f>
        <v>65</v>
      </c>
      <c r="E41" s="120">
        <f>D41*VLOOKUP(C41,$A$61:$B$75,2,FALSE)</f>
        <v>14300</v>
      </c>
      <c r="F41" s="117" t="s">
        <v>123</v>
      </c>
      <c r="G41" s="117">
        <f>$B$58</f>
        <v>65</v>
      </c>
      <c r="H41" s="118">
        <f>G41*VLOOKUP(F41,$A$61:$B$75,2,FALSE)</f>
        <v>58500</v>
      </c>
    </row>
    <row r="42" spans="1:8" ht="25.5" x14ac:dyDescent="0.2">
      <c r="A42" s="113" t="s">
        <v>41</v>
      </c>
      <c r="B42" s="118">
        <f t="shared" si="0"/>
        <v>182000</v>
      </c>
      <c r="C42" s="117" t="s">
        <v>179</v>
      </c>
      <c r="D42" s="117">
        <f>$B$58</f>
        <v>65</v>
      </c>
      <c r="E42" s="120">
        <f>D42*VLOOKUP(C42,$A$61:$B$75,2,FALSE)</f>
        <v>91000</v>
      </c>
      <c r="F42" s="117" t="s">
        <v>179</v>
      </c>
      <c r="G42" s="117">
        <f>$B$58</f>
        <v>65</v>
      </c>
      <c r="H42" s="118">
        <f>G42*VLOOKUP(F42,$A$61:$B$75,2,FALSE)</f>
        <v>91000</v>
      </c>
    </row>
    <row r="43" spans="1:8" x14ac:dyDescent="0.2">
      <c r="A43" s="113" t="s">
        <v>42</v>
      </c>
      <c r="B43" s="118">
        <f t="shared" si="0"/>
        <v>87750</v>
      </c>
      <c r="C43" s="117" t="s">
        <v>128</v>
      </c>
      <c r="D43" s="117">
        <f>$B$58</f>
        <v>65</v>
      </c>
      <c r="E43" s="120">
        <f>D43*VLOOKUP(C43,$A$61:$B$75,2,FALSE)</f>
        <v>29250</v>
      </c>
      <c r="F43" s="117" t="s">
        <v>123</v>
      </c>
      <c r="G43" s="117">
        <f>$B$58</f>
        <v>65</v>
      </c>
      <c r="H43" s="118">
        <f>G43*VLOOKUP(F43,$A$61:$B$75,2,FALSE)</f>
        <v>58500</v>
      </c>
    </row>
    <row r="44" spans="1:8" x14ac:dyDescent="0.2">
      <c r="A44" s="113" t="s">
        <v>43</v>
      </c>
      <c r="B44" s="118">
        <f t="shared" si="0"/>
        <v>117000</v>
      </c>
      <c r="C44" s="117" t="s">
        <v>123</v>
      </c>
      <c r="D44" s="117">
        <f>$B$58</f>
        <v>65</v>
      </c>
      <c r="E44" s="120">
        <f>D44*VLOOKUP(C44,$A$61:$B$75,2,FALSE)</f>
        <v>58500</v>
      </c>
      <c r="F44" s="117" t="s">
        <v>123</v>
      </c>
      <c r="G44" s="117">
        <f>$B$58</f>
        <v>65</v>
      </c>
      <c r="H44" s="118">
        <f>G44*VLOOKUP(F44,$A$61:$B$75,2,FALSE)</f>
        <v>58500</v>
      </c>
    </row>
    <row r="45" spans="1:8" x14ac:dyDescent="0.2">
      <c r="A45" s="113" t="s">
        <v>44</v>
      </c>
      <c r="B45" s="118">
        <f t="shared" si="0"/>
        <v>130000</v>
      </c>
      <c r="C45" s="117" t="s">
        <v>124</v>
      </c>
      <c r="D45" s="117">
        <f>$B$58</f>
        <v>65</v>
      </c>
      <c r="E45" s="120">
        <f>D45*VLOOKUP(C45,$A$61:$B$75,2,FALSE)</f>
        <v>32500</v>
      </c>
      <c r="F45" s="117" t="s">
        <v>180</v>
      </c>
      <c r="G45" s="117">
        <f>$B$58</f>
        <v>65</v>
      </c>
      <c r="H45" s="118">
        <f>G45*VLOOKUP(F45,$A$61:$B$75,2,FALSE)</f>
        <v>97500</v>
      </c>
    </row>
    <row r="46" spans="1:8" ht="25.5" x14ac:dyDescent="0.2">
      <c r="A46" s="113" t="s">
        <v>45</v>
      </c>
      <c r="B46" s="118">
        <f t="shared" si="0"/>
        <v>357500</v>
      </c>
      <c r="C46" s="117" t="s">
        <v>125</v>
      </c>
      <c r="D46" s="117">
        <f>$B$58</f>
        <v>65</v>
      </c>
      <c r="E46" s="120">
        <f>D46*VLOOKUP(C46,$A$61:$B$75,2,FALSE)</f>
        <v>195000</v>
      </c>
      <c r="F46" s="117" t="s">
        <v>122</v>
      </c>
      <c r="G46" s="117">
        <f>$B$58</f>
        <v>65</v>
      </c>
      <c r="H46" s="118">
        <f>G46*VLOOKUP(F46,$A$61:$B$75,2,FALSE)</f>
        <v>162500</v>
      </c>
    </row>
    <row r="47" spans="1:8" x14ac:dyDescent="0.2">
      <c r="A47" s="113" t="s">
        <v>46</v>
      </c>
      <c r="B47" s="118">
        <f t="shared" si="0"/>
        <v>221000</v>
      </c>
      <c r="C47" s="117" t="s">
        <v>123</v>
      </c>
      <c r="D47" s="117">
        <f>$B$58</f>
        <v>65</v>
      </c>
      <c r="E47" s="120">
        <f>D47*VLOOKUP(C47,$A$61:$B$75,2,FALSE)</f>
        <v>58500</v>
      </c>
      <c r="F47" s="117" t="s">
        <v>122</v>
      </c>
      <c r="G47" s="117">
        <f>$B$58</f>
        <v>65</v>
      </c>
      <c r="H47" s="118">
        <f>G47*VLOOKUP(F47,$A$61:$B$75,2,FALSE)</f>
        <v>162500</v>
      </c>
    </row>
    <row r="48" spans="1:8" x14ac:dyDescent="0.2">
      <c r="A48" s="113" t="s">
        <v>47</v>
      </c>
      <c r="B48" s="118">
        <f t="shared" si="0"/>
        <v>117000</v>
      </c>
      <c r="C48" s="117" t="s">
        <v>123</v>
      </c>
      <c r="D48" s="117">
        <f>$B$58</f>
        <v>65</v>
      </c>
      <c r="E48" s="120">
        <f>D48*VLOOKUP(C48,$A$61:$B$75,2,FALSE)</f>
        <v>58500</v>
      </c>
      <c r="F48" s="117" t="s">
        <v>123</v>
      </c>
      <c r="G48" s="117">
        <f>$B$58</f>
        <v>65</v>
      </c>
      <c r="H48" s="118">
        <f>G48*VLOOKUP(F48,$A$61:$B$75,2,FALSE)</f>
        <v>58500</v>
      </c>
    </row>
    <row r="49" spans="1:8" x14ac:dyDescent="0.2">
      <c r="A49" s="113" t="s">
        <v>48</v>
      </c>
      <c r="B49" s="118">
        <f t="shared" si="0"/>
        <v>117000</v>
      </c>
      <c r="C49" s="117" t="s">
        <v>123</v>
      </c>
      <c r="D49" s="117">
        <f>$B$58</f>
        <v>65</v>
      </c>
      <c r="E49" s="120">
        <f>D49*VLOOKUP(C49,$A$61:$B$75,2,FALSE)</f>
        <v>58500</v>
      </c>
      <c r="F49" s="117" t="s">
        <v>123</v>
      </c>
      <c r="G49" s="117">
        <f>$B$58</f>
        <v>65</v>
      </c>
      <c r="H49" s="118">
        <f>G49*VLOOKUP(F49,$A$61:$B$75,2,FALSE)</f>
        <v>58500</v>
      </c>
    </row>
    <row r="50" spans="1:8" x14ac:dyDescent="0.2">
      <c r="A50" s="113" t="s">
        <v>49</v>
      </c>
      <c r="B50" s="118">
        <f t="shared" si="0"/>
        <v>45500</v>
      </c>
      <c r="C50" s="117" t="s">
        <v>181</v>
      </c>
      <c r="D50" s="117">
        <f>$B$58</f>
        <v>65</v>
      </c>
      <c r="E50" s="120">
        <f>D50*VLOOKUP(C50,$A$61:$B$75,2,FALSE)</f>
        <v>22750</v>
      </c>
      <c r="F50" s="117" t="s">
        <v>181</v>
      </c>
      <c r="G50" s="117">
        <f>$B$58</f>
        <v>65</v>
      </c>
      <c r="H50" s="118">
        <f>G50*VLOOKUP(F50,$A$61:$B$75,2,FALSE)</f>
        <v>22750</v>
      </c>
    </row>
    <row r="51" spans="1:8" x14ac:dyDescent="0.2">
      <c r="A51" s="113" t="s">
        <v>50</v>
      </c>
      <c r="B51" s="118">
        <f t="shared" si="0"/>
        <v>39000</v>
      </c>
      <c r="C51" s="117" t="s">
        <v>127</v>
      </c>
      <c r="D51" s="117">
        <f>$B$58</f>
        <v>65</v>
      </c>
      <c r="E51" s="120">
        <f>D51*VLOOKUP(C51,$A$61:$B$75,2,FALSE)</f>
        <v>19500</v>
      </c>
      <c r="F51" s="117" t="s">
        <v>127</v>
      </c>
      <c r="G51" s="117">
        <f>$B$58</f>
        <v>65</v>
      </c>
      <c r="H51" s="118">
        <f>G51*VLOOKUP(F51,$A$61:$B$75,2,FALSE)</f>
        <v>19500</v>
      </c>
    </row>
    <row r="52" spans="1:8" x14ac:dyDescent="0.2">
      <c r="A52" s="113" t="s">
        <v>51</v>
      </c>
      <c r="B52" s="118">
        <f t="shared" si="0"/>
        <v>72800</v>
      </c>
      <c r="C52" s="117" t="s">
        <v>133</v>
      </c>
      <c r="D52" s="117">
        <f>$B$58</f>
        <v>65</v>
      </c>
      <c r="E52" s="120">
        <f>D52*VLOOKUP(C52,$A$61:$B$75,2,FALSE)</f>
        <v>14300</v>
      </c>
      <c r="F52" s="117" t="s">
        <v>123</v>
      </c>
      <c r="G52" s="117">
        <f>$B$58</f>
        <v>65</v>
      </c>
      <c r="H52" s="118">
        <f>G52*VLOOKUP(F52,$A$61:$B$75,2,FALSE)</f>
        <v>58500</v>
      </c>
    </row>
    <row r="53" spans="1:8" x14ac:dyDescent="0.2">
      <c r="A53" s="113" t="s">
        <v>52</v>
      </c>
      <c r="B53" s="118">
        <f t="shared" si="0"/>
        <v>117000</v>
      </c>
      <c r="C53" s="117" t="s">
        <v>123</v>
      </c>
      <c r="D53" s="117">
        <f>$B$58</f>
        <v>65</v>
      </c>
      <c r="E53" s="120">
        <f>D53*VLOOKUP(C53,$A$61:$B$75,2,FALSE)</f>
        <v>58500</v>
      </c>
      <c r="F53" s="117" t="s">
        <v>123</v>
      </c>
      <c r="G53" s="117">
        <f>$B$58</f>
        <v>65</v>
      </c>
      <c r="H53" s="118">
        <f>G53*VLOOKUP(F53,$A$61:$B$75,2,FALSE)</f>
        <v>58500</v>
      </c>
    </row>
    <row r="54" spans="1:8" ht="25.5" x14ac:dyDescent="0.2">
      <c r="A54" s="113" t="s">
        <v>53</v>
      </c>
      <c r="B54" s="118">
        <f t="shared" si="0"/>
        <v>156000</v>
      </c>
      <c r="C54" s="117" t="s">
        <v>137</v>
      </c>
      <c r="D54" s="117">
        <f>$B$58</f>
        <v>65</v>
      </c>
      <c r="E54" s="120">
        <f>D54*VLOOKUP(C54,$A$61:$B$75,2,FALSE)</f>
        <v>97500</v>
      </c>
      <c r="F54" s="117" t="s">
        <v>123</v>
      </c>
      <c r="G54" s="117">
        <f>$B$58</f>
        <v>65</v>
      </c>
      <c r="H54" s="118">
        <f>G54*VLOOKUP(F54,$A$61:$B$75,2,FALSE)</f>
        <v>58500</v>
      </c>
    </row>
    <row r="55" spans="1:8" x14ac:dyDescent="0.2">
      <c r="A55" s="113" t="s">
        <v>54</v>
      </c>
      <c r="B55" s="118">
        <f t="shared" si="0"/>
        <v>105300</v>
      </c>
      <c r="C55" s="117" t="s">
        <v>133</v>
      </c>
      <c r="D55" s="117">
        <f>$B$58</f>
        <v>65</v>
      </c>
      <c r="E55" s="120">
        <f>D55*VLOOKUP(C55,$A$61:$B$75,2,FALSE)</f>
        <v>14300</v>
      </c>
      <c r="F55" s="117" t="s">
        <v>179</v>
      </c>
      <c r="G55" s="117">
        <f>$B$58</f>
        <v>65</v>
      </c>
      <c r="H55" s="118">
        <f>G55*VLOOKUP(F55,$A$61:$B$75,2,FALSE)</f>
        <v>91000</v>
      </c>
    </row>
    <row r="56" spans="1:8" x14ac:dyDescent="0.2">
      <c r="A56" s="113" t="s">
        <v>55</v>
      </c>
      <c r="B56" s="118">
        <f t="shared" si="0"/>
        <v>87750</v>
      </c>
      <c r="C56" s="117" t="s">
        <v>128</v>
      </c>
      <c r="D56" s="117">
        <f>$B$58</f>
        <v>65</v>
      </c>
      <c r="E56" s="120">
        <f>D56*VLOOKUP(C56,$A$61:$B$75,2,FALSE)</f>
        <v>29250</v>
      </c>
      <c r="F56" s="117" t="s">
        <v>123</v>
      </c>
      <c r="G56" s="117">
        <f>$B$58</f>
        <v>65</v>
      </c>
      <c r="H56" s="118">
        <f>G56*VLOOKUP(F56,$A$61:$B$75,2,FALSE)</f>
        <v>58500</v>
      </c>
    </row>
    <row r="58" spans="1:8" x14ac:dyDescent="0.2">
      <c r="A58" s="103" t="s">
        <v>136</v>
      </c>
      <c r="B58" s="148">
        <v>65</v>
      </c>
    </row>
    <row r="59" spans="1:8" x14ac:dyDescent="0.2">
      <c r="A59" s="102"/>
    </row>
    <row r="60" spans="1:8" ht="25.5" x14ac:dyDescent="0.2">
      <c r="A60" s="114" t="s">
        <v>129</v>
      </c>
      <c r="B60" s="106" t="s">
        <v>201</v>
      </c>
    </row>
    <row r="61" spans="1:8" x14ac:dyDescent="0.2">
      <c r="A61" s="115" t="s">
        <v>122</v>
      </c>
      <c r="B61" s="119">
        <v>2500</v>
      </c>
    </row>
    <row r="62" spans="1:8" x14ac:dyDescent="0.2">
      <c r="A62" s="115" t="s">
        <v>123</v>
      </c>
      <c r="B62" s="119">
        <v>900</v>
      </c>
    </row>
    <row r="63" spans="1:8" x14ac:dyDescent="0.2">
      <c r="A63" s="115" t="s">
        <v>124</v>
      </c>
      <c r="B63" s="119">
        <v>500</v>
      </c>
    </row>
    <row r="64" spans="1:8" x14ac:dyDescent="0.2">
      <c r="A64" s="115" t="s">
        <v>125</v>
      </c>
      <c r="B64" s="119">
        <v>3000</v>
      </c>
    </row>
    <row r="65" spans="1:2" x14ac:dyDescent="0.2">
      <c r="A65" s="115" t="s">
        <v>126</v>
      </c>
      <c r="B65" s="119">
        <v>4500</v>
      </c>
    </row>
    <row r="66" spans="1:2" x14ac:dyDescent="0.2">
      <c r="A66" s="115" t="s">
        <v>179</v>
      </c>
      <c r="B66" s="119">
        <v>1400</v>
      </c>
    </row>
    <row r="67" spans="1:2" x14ac:dyDescent="0.2">
      <c r="A67" s="115" t="s">
        <v>127</v>
      </c>
      <c r="B67" s="119">
        <v>300</v>
      </c>
    </row>
    <row r="68" spans="1:2" x14ac:dyDescent="0.2">
      <c r="A68" s="115" t="s">
        <v>128</v>
      </c>
      <c r="B68" s="119">
        <v>450</v>
      </c>
    </row>
    <row r="69" spans="1:2" x14ac:dyDescent="0.2">
      <c r="A69" s="115" t="s">
        <v>137</v>
      </c>
      <c r="B69" s="119">
        <v>1500</v>
      </c>
    </row>
    <row r="70" spans="1:2" x14ac:dyDescent="0.2">
      <c r="A70" s="116" t="s">
        <v>133</v>
      </c>
      <c r="B70" s="119">
        <v>220</v>
      </c>
    </row>
    <row r="71" spans="1:2" x14ac:dyDescent="0.2">
      <c r="A71" s="115" t="s">
        <v>176</v>
      </c>
      <c r="B71" s="119">
        <v>500</v>
      </c>
    </row>
    <row r="72" spans="1:2" x14ac:dyDescent="0.2">
      <c r="A72" s="115" t="s">
        <v>177</v>
      </c>
      <c r="B72" s="119">
        <v>500</v>
      </c>
    </row>
    <row r="73" spans="1:2" x14ac:dyDescent="0.2">
      <c r="A73" s="115" t="s">
        <v>178</v>
      </c>
      <c r="B73" s="119">
        <v>2500</v>
      </c>
    </row>
    <row r="74" spans="1:2" x14ac:dyDescent="0.2">
      <c r="A74" s="115" t="s">
        <v>180</v>
      </c>
      <c r="B74" s="119">
        <v>1500</v>
      </c>
    </row>
    <row r="75" spans="1:2" x14ac:dyDescent="0.2">
      <c r="A75" s="115" t="s">
        <v>181</v>
      </c>
      <c r="B75" s="119">
        <v>350</v>
      </c>
    </row>
  </sheetData>
  <mergeCells count="3">
    <mergeCell ref="C3:E4"/>
    <mergeCell ref="F3:H4"/>
    <mergeCell ref="A1:J1"/>
  </mergeCells>
  <conditionalFormatting sqref="B6:B56">
    <cfRule type="colorScale" priority="13">
      <colorScale>
        <cfvo type="min"/>
        <cfvo type="max"/>
        <color rgb="FFFCFCFF"/>
        <color rgb="FFF8696B"/>
      </colorScale>
    </cfRule>
  </conditionalFormatting>
  <dataValidations count="1">
    <dataValidation type="list" allowBlank="1" showInputMessage="1" showErrorMessage="1" sqref="F6:F56 C6:C56">
      <formula1>$A$61:$A$75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38"/>
  <sheetViews>
    <sheetView zoomScaleNormal="100" workbookViewId="0">
      <selection activeCell="D19" sqref="D19"/>
    </sheetView>
  </sheetViews>
  <sheetFormatPr defaultRowHeight="12.75" x14ac:dyDescent="0.2"/>
  <cols>
    <col min="1" max="1" width="8.42578125" customWidth="1"/>
    <col min="2" max="2" width="35.140625" customWidth="1"/>
    <col min="3" max="3" width="28.5703125" customWidth="1"/>
    <col min="4" max="4" width="15.42578125" customWidth="1"/>
    <col min="5" max="5" width="14.85546875" customWidth="1"/>
    <col min="6" max="6" width="10.7109375" style="15" customWidth="1"/>
    <col min="7" max="7" width="14" style="14" customWidth="1"/>
    <col min="8" max="9" width="13.85546875" customWidth="1"/>
    <col min="11" max="11" width="12.7109375" customWidth="1"/>
    <col min="12" max="12" width="11.42578125" bestFit="1" customWidth="1"/>
    <col min="13" max="13" width="13.140625" customWidth="1"/>
    <col min="14" max="14" width="13.85546875" customWidth="1"/>
    <col min="15" max="15" width="15.42578125" customWidth="1"/>
    <col min="16" max="16" width="14" customWidth="1"/>
    <col min="17" max="17" width="14.5703125" customWidth="1"/>
    <col min="18" max="19" width="14.28515625" customWidth="1"/>
    <col min="20" max="20" width="15.28515625" customWidth="1"/>
    <col min="21" max="21" width="15" customWidth="1"/>
    <col min="22" max="22" width="15.5703125" customWidth="1"/>
    <col min="23" max="23" width="14.28515625" customWidth="1"/>
    <col min="24" max="24" width="15" customWidth="1"/>
    <col min="25" max="25" width="14.85546875" customWidth="1"/>
    <col min="26" max="26" width="13.5703125" customWidth="1"/>
    <col min="27" max="27" width="14" customWidth="1"/>
    <col min="28" max="28" width="12.140625" bestFit="1" customWidth="1"/>
  </cols>
  <sheetData>
    <row r="1" spans="1:28" x14ac:dyDescent="0.2">
      <c r="A1" s="141" t="s">
        <v>208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13.5" thickBot="1" x14ac:dyDescent="0.25"/>
    <row r="3" spans="1:28" ht="13.5" thickBot="1" x14ac:dyDescent="0.25">
      <c r="A3" s="133"/>
      <c r="B3" s="133"/>
      <c r="C3" s="133"/>
      <c r="D3" s="133"/>
      <c r="E3" s="133"/>
      <c r="F3" s="133"/>
      <c r="G3" s="142" t="s">
        <v>4</v>
      </c>
      <c r="H3" s="144"/>
      <c r="I3" s="145" t="s">
        <v>145</v>
      </c>
      <c r="K3" s="142" t="s">
        <v>148</v>
      </c>
      <c r="L3" s="143"/>
      <c r="M3" s="144"/>
      <c r="N3" s="55"/>
    </row>
    <row r="4" spans="1:28" ht="13.5" thickBot="1" x14ac:dyDescent="0.25">
      <c r="A4" s="133"/>
      <c r="B4" s="133"/>
      <c r="C4" s="133"/>
      <c r="D4" s="133"/>
      <c r="E4" s="133"/>
      <c r="F4" s="19"/>
      <c r="G4" s="37" t="s">
        <v>146</v>
      </c>
      <c r="H4" s="38" t="s">
        <v>147</v>
      </c>
      <c r="I4" s="146"/>
      <c r="K4" s="48" t="s">
        <v>149</v>
      </c>
      <c r="L4" s="36" t="s">
        <v>156</v>
      </c>
      <c r="M4" s="36" t="s">
        <v>145</v>
      </c>
      <c r="N4" s="53"/>
    </row>
    <row r="5" spans="1:28" ht="13.5" thickBot="1" x14ac:dyDescent="0.25">
      <c r="A5" s="26"/>
      <c r="B5" s="10"/>
      <c r="C5" s="10"/>
      <c r="D5" s="10" t="s">
        <v>154</v>
      </c>
      <c r="E5" s="83">
        <v>160000000</v>
      </c>
      <c r="F5" s="19"/>
      <c r="G5" s="39">
        <v>31</v>
      </c>
      <c r="H5" s="40">
        <v>40</v>
      </c>
      <c r="I5" s="41">
        <v>0.8</v>
      </c>
      <c r="K5" s="49" t="s">
        <v>150</v>
      </c>
      <c r="L5" s="84" t="s">
        <v>155</v>
      </c>
      <c r="M5" s="41">
        <v>0.5</v>
      </c>
      <c r="O5" s="99" t="s">
        <v>163</v>
      </c>
      <c r="P5" s="100">
        <v>17.80531993692221</v>
      </c>
      <c r="S5" s="100">
        <v>1.0364157867834631</v>
      </c>
      <c r="W5" s="100">
        <v>0.99999999999999978</v>
      </c>
    </row>
    <row r="6" spans="1:28" ht="13.5" thickBot="1" x14ac:dyDescent="0.25">
      <c r="A6" s="26"/>
      <c r="B6" s="10"/>
      <c r="C6" s="10"/>
      <c r="D6" s="10"/>
      <c r="E6" s="10"/>
      <c r="F6" s="19"/>
      <c r="G6" s="42">
        <v>41</v>
      </c>
      <c r="H6" s="43">
        <v>45</v>
      </c>
      <c r="I6" s="44">
        <v>0.9</v>
      </c>
      <c r="K6" s="50" t="s">
        <v>151</v>
      </c>
      <c r="L6" s="85" t="s">
        <v>155</v>
      </c>
      <c r="M6" s="44">
        <v>1</v>
      </c>
      <c r="N6" s="14"/>
    </row>
    <row r="7" spans="1:28" ht="13.5" thickBot="1" x14ac:dyDescent="0.25">
      <c r="A7" s="147"/>
      <c r="B7" s="147"/>
      <c r="C7" s="147"/>
      <c r="D7" s="10"/>
      <c r="E7" s="10"/>
      <c r="F7" s="19"/>
      <c r="G7" s="45">
        <v>46</v>
      </c>
      <c r="H7" s="46">
        <v>50</v>
      </c>
      <c r="I7" s="47">
        <v>1</v>
      </c>
      <c r="K7" s="51" t="s">
        <v>152</v>
      </c>
      <c r="L7" s="86" t="s">
        <v>155</v>
      </c>
      <c r="M7" s="47">
        <v>1</v>
      </c>
      <c r="O7" s="142" t="s">
        <v>164</v>
      </c>
      <c r="P7" s="143"/>
      <c r="Q7" s="143"/>
      <c r="R7" s="142" t="s">
        <v>168</v>
      </c>
      <c r="S7" s="143"/>
      <c r="T7" s="143"/>
      <c r="U7" s="144"/>
      <c r="V7" s="143" t="s">
        <v>171</v>
      </c>
      <c r="W7" s="143"/>
      <c r="X7" s="144"/>
      <c r="Y7" s="142" t="s">
        <v>174</v>
      </c>
      <c r="Z7" s="143"/>
      <c r="AA7" s="143"/>
      <c r="AB7" s="144"/>
    </row>
    <row r="8" spans="1:28" x14ac:dyDescent="0.2">
      <c r="A8" s="26"/>
      <c r="B8" s="10"/>
      <c r="C8" s="10"/>
      <c r="D8" s="10"/>
      <c r="E8" s="10"/>
      <c r="F8" s="19"/>
      <c r="O8" s="17"/>
      <c r="P8" s="13"/>
      <c r="Q8" s="13"/>
      <c r="R8" s="17"/>
      <c r="S8" s="13"/>
      <c r="T8" s="13"/>
      <c r="U8" s="63"/>
      <c r="V8" s="13"/>
      <c r="W8" s="13"/>
      <c r="X8" s="63"/>
      <c r="Y8" s="17"/>
      <c r="AB8" s="63"/>
    </row>
    <row r="9" spans="1:28" x14ac:dyDescent="0.2">
      <c r="B9" s="26"/>
      <c r="C9" s="27" t="s">
        <v>141</v>
      </c>
      <c r="D9" s="28">
        <v>533018550</v>
      </c>
      <c r="E9" s="28">
        <v>358592615</v>
      </c>
      <c r="F9" s="28"/>
      <c r="G9" s="28">
        <v>159999999.99999994</v>
      </c>
      <c r="H9" s="28">
        <v>159999000</v>
      </c>
      <c r="I9" s="28">
        <v>160000000</v>
      </c>
      <c r="K9" s="16">
        <v>57764.5</v>
      </c>
      <c r="M9" s="16">
        <v>9618517</v>
      </c>
      <c r="N9" s="16">
        <v>8986078.3499999978</v>
      </c>
      <c r="O9" s="64">
        <v>160000000.00000006</v>
      </c>
      <c r="P9" s="61">
        <v>155147083.54763567</v>
      </c>
      <c r="Q9" s="28">
        <v>21883000</v>
      </c>
      <c r="R9" s="64">
        <v>133264083.54763569</v>
      </c>
      <c r="S9" s="61">
        <v>159999999.99999997</v>
      </c>
      <c r="T9" s="61">
        <v>159999999.99999997</v>
      </c>
      <c r="U9" s="57">
        <v>21883000</v>
      </c>
      <c r="V9" s="61">
        <v>138117000.00000003</v>
      </c>
      <c r="W9" s="61">
        <v>159999999.99999994</v>
      </c>
      <c r="X9" s="57">
        <v>159999999.99999994</v>
      </c>
      <c r="Y9" s="78">
        <v>159999000</v>
      </c>
      <c r="Z9" s="56"/>
      <c r="AA9" s="56">
        <v>160000000</v>
      </c>
      <c r="AB9" s="63"/>
    </row>
    <row r="10" spans="1:28" ht="13.5" thickBot="1" x14ac:dyDescent="0.25">
      <c r="A10" s="6"/>
      <c r="B10" s="6"/>
      <c r="C10" s="6"/>
      <c r="D10" s="6"/>
      <c r="E10" s="6"/>
      <c r="F10" s="19"/>
      <c r="O10" s="18"/>
      <c r="P10" s="58"/>
      <c r="Q10" s="58"/>
      <c r="R10" s="18"/>
      <c r="S10" s="58"/>
      <c r="T10" s="58"/>
      <c r="U10" s="65"/>
      <c r="V10" s="58"/>
      <c r="W10" s="58"/>
      <c r="X10" s="65"/>
      <c r="Y10" s="17"/>
      <c r="AB10" s="63"/>
    </row>
    <row r="11" spans="1:28" ht="64.5" thickBot="1" x14ac:dyDescent="0.25">
      <c r="A11" s="52" t="s">
        <v>2</v>
      </c>
      <c r="B11" s="32" t="s">
        <v>209</v>
      </c>
      <c r="C11" s="32" t="s">
        <v>6</v>
      </c>
      <c r="D11" s="33" t="s">
        <v>3</v>
      </c>
      <c r="E11" s="34" t="s">
        <v>1</v>
      </c>
      <c r="F11" s="35" t="s">
        <v>4</v>
      </c>
      <c r="G11" s="80" t="s">
        <v>142</v>
      </c>
      <c r="H11" s="81" t="s">
        <v>143</v>
      </c>
      <c r="I11" s="82" t="s">
        <v>144</v>
      </c>
      <c r="J11" s="52" t="s">
        <v>153</v>
      </c>
      <c r="K11" s="32" t="s">
        <v>202</v>
      </c>
      <c r="L11" s="32" t="s">
        <v>157</v>
      </c>
      <c r="M11" s="95" t="s">
        <v>158</v>
      </c>
      <c r="N11" s="90" t="s">
        <v>160</v>
      </c>
      <c r="O11" s="52" t="s">
        <v>161</v>
      </c>
      <c r="P11" s="59" t="s">
        <v>165</v>
      </c>
      <c r="Q11" s="66" t="s">
        <v>162</v>
      </c>
      <c r="R11" s="54" t="s">
        <v>166</v>
      </c>
      <c r="S11" s="59" t="s">
        <v>167</v>
      </c>
      <c r="T11" s="60" t="s">
        <v>165</v>
      </c>
      <c r="U11" s="60" t="s">
        <v>169</v>
      </c>
      <c r="V11" s="68" t="s">
        <v>170</v>
      </c>
      <c r="W11" s="59" t="s">
        <v>167</v>
      </c>
      <c r="X11" s="60" t="s">
        <v>165</v>
      </c>
      <c r="Y11" s="54" t="s">
        <v>172</v>
      </c>
      <c r="Z11" s="59" t="s">
        <v>165</v>
      </c>
      <c r="AA11" s="59" t="s">
        <v>173</v>
      </c>
      <c r="AB11" s="60" t="s">
        <v>165</v>
      </c>
    </row>
    <row r="12" spans="1:28" s="11" customFormat="1" ht="25.5" x14ac:dyDescent="0.2">
      <c r="A12" s="126">
        <v>1037</v>
      </c>
      <c r="B12" s="30" t="s">
        <v>41</v>
      </c>
      <c r="C12" s="30" t="s">
        <v>90</v>
      </c>
      <c r="D12" s="31">
        <v>4480850</v>
      </c>
      <c r="E12" s="31">
        <v>3584680</v>
      </c>
      <c r="F12" s="29">
        <v>50</v>
      </c>
      <c r="G12" s="128">
        <v>2950748.9759499063</v>
      </c>
      <c r="H12" s="129">
        <v>2951000</v>
      </c>
      <c r="I12" s="130">
        <v>2950000</v>
      </c>
      <c r="J12" s="96">
        <v>978</v>
      </c>
      <c r="K12" s="93">
        <v>780</v>
      </c>
      <c r="L12" s="31">
        <v>205</v>
      </c>
      <c r="M12" s="97">
        <v>159900</v>
      </c>
      <c r="N12" s="94">
        <v>159900</v>
      </c>
      <c r="O12" s="62">
        <v>2847070.6579138613</v>
      </c>
      <c r="P12" s="62">
        <v>2847070.6579138613</v>
      </c>
      <c r="Q12" s="67">
        <v>0</v>
      </c>
      <c r="R12" s="70">
        <v>2847070.6579138613</v>
      </c>
      <c r="S12" s="62">
        <v>2950748.9759499067</v>
      </c>
      <c r="T12" s="62">
        <v>2950748.9759499067</v>
      </c>
      <c r="U12" s="71">
        <v>0</v>
      </c>
      <c r="V12" s="69">
        <v>2950748.9759499067</v>
      </c>
      <c r="W12" s="62">
        <v>2950748.9759499063</v>
      </c>
      <c r="X12" s="62">
        <v>2950748.9759499063</v>
      </c>
      <c r="Y12" s="69">
        <v>2951000</v>
      </c>
      <c r="Z12" s="79" t="s">
        <v>207</v>
      </c>
      <c r="AA12" s="69">
        <v>2950000</v>
      </c>
      <c r="AB12" s="79" t="s">
        <v>207</v>
      </c>
    </row>
    <row r="13" spans="1:28" s="11" customFormat="1" ht="38.25" x14ac:dyDescent="0.2">
      <c r="A13" s="127">
        <v>1031</v>
      </c>
      <c r="B13" s="9" t="s">
        <v>35</v>
      </c>
      <c r="C13" s="9" t="s">
        <v>215</v>
      </c>
      <c r="D13" s="20">
        <v>1008000</v>
      </c>
      <c r="E13" s="20">
        <v>1008000</v>
      </c>
      <c r="F13" s="21">
        <v>49</v>
      </c>
      <c r="G13" s="131">
        <v>914289.29339235835</v>
      </c>
      <c r="H13" s="62">
        <v>914000</v>
      </c>
      <c r="I13" s="71">
        <v>910000</v>
      </c>
      <c r="J13" s="87">
        <v>737</v>
      </c>
      <c r="K13" s="89">
        <v>550.5</v>
      </c>
      <c r="L13" s="20">
        <v>90</v>
      </c>
      <c r="M13" s="75">
        <v>49545</v>
      </c>
      <c r="N13" s="91">
        <v>49545</v>
      </c>
      <c r="O13" s="62">
        <v>882164.57627481094</v>
      </c>
      <c r="P13" s="62">
        <v>882164.57627481094</v>
      </c>
      <c r="Q13" s="67">
        <v>0</v>
      </c>
      <c r="R13" s="70">
        <v>882164.57627481094</v>
      </c>
      <c r="S13" s="62">
        <v>914289.29339235858</v>
      </c>
      <c r="T13" s="62">
        <v>914289.29339235858</v>
      </c>
      <c r="U13" s="71">
        <v>0</v>
      </c>
      <c r="V13" s="69">
        <v>914289.29339235858</v>
      </c>
      <c r="W13" s="62">
        <v>914289.29339235835</v>
      </c>
      <c r="X13" s="62">
        <v>914289.29339235835</v>
      </c>
      <c r="Y13" s="69">
        <v>914000</v>
      </c>
      <c r="Z13" s="79" t="s">
        <v>207</v>
      </c>
      <c r="AA13" s="69">
        <v>910000</v>
      </c>
      <c r="AB13" s="79" t="s">
        <v>207</v>
      </c>
    </row>
    <row r="14" spans="1:28" s="11" customFormat="1" ht="25.5" x14ac:dyDescent="0.2">
      <c r="A14" s="127">
        <v>1051</v>
      </c>
      <c r="B14" s="9" t="s">
        <v>54</v>
      </c>
      <c r="C14" s="9" t="s">
        <v>103</v>
      </c>
      <c r="D14" s="20">
        <v>720000</v>
      </c>
      <c r="E14" s="20">
        <v>720000</v>
      </c>
      <c r="F14" s="21">
        <v>48</v>
      </c>
      <c r="G14" s="131">
        <v>264118.79123379005</v>
      </c>
      <c r="H14" s="62">
        <v>264000</v>
      </c>
      <c r="I14" s="71">
        <v>260000</v>
      </c>
      <c r="J14" s="87">
        <v>128</v>
      </c>
      <c r="K14" s="89">
        <v>114.5</v>
      </c>
      <c r="L14" s="20">
        <v>125</v>
      </c>
      <c r="M14" s="75">
        <v>14312.5</v>
      </c>
      <c r="N14" s="91">
        <v>14312.5</v>
      </c>
      <c r="O14" s="62">
        <v>254838.64159719914</v>
      </c>
      <c r="P14" s="62">
        <v>254838.64159719914</v>
      </c>
      <c r="Q14" s="67">
        <v>0</v>
      </c>
      <c r="R14" s="70">
        <v>254838.64159719914</v>
      </c>
      <c r="S14" s="62">
        <v>264118.79123379011</v>
      </c>
      <c r="T14" s="62">
        <v>264118.79123379011</v>
      </c>
      <c r="U14" s="71">
        <v>0</v>
      </c>
      <c r="V14" s="69">
        <v>264118.79123379011</v>
      </c>
      <c r="W14" s="62">
        <v>264118.79123379005</v>
      </c>
      <c r="X14" s="62">
        <v>264118.79123379005</v>
      </c>
      <c r="Y14" s="69">
        <v>264000</v>
      </c>
      <c r="Z14" s="79" t="s">
        <v>207</v>
      </c>
      <c r="AA14" s="69">
        <v>260000</v>
      </c>
      <c r="AB14" s="79" t="s">
        <v>207</v>
      </c>
    </row>
    <row r="15" spans="1:28" s="11" customFormat="1" ht="38.25" x14ac:dyDescent="0.2">
      <c r="A15" s="127">
        <v>1052</v>
      </c>
      <c r="B15" s="9" t="s">
        <v>55</v>
      </c>
      <c r="C15" s="9" t="s">
        <v>104</v>
      </c>
      <c r="D15" s="20">
        <v>1107350</v>
      </c>
      <c r="E15" s="20">
        <v>416000</v>
      </c>
      <c r="F15" s="21">
        <v>47</v>
      </c>
      <c r="G15" s="131">
        <v>297492.33421693835</v>
      </c>
      <c r="H15" s="62">
        <v>297000</v>
      </c>
      <c r="I15" s="71">
        <v>300000</v>
      </c>
      <c r="J15" s="87">
        <v>208</v>
      </c>
      <c r="K15" s="89">
        <v>171.5</v>
      </c>
      <c r="L15" s="20">
        <v>94</v>
      </c>
      <c r="M15" s="75">
        <v>16121</v>
      </c>
      <c r="N15" s="91">
        <v>16121</v>
      </c>
      <c r="O15" s="62">
        <v>287039.56270312297</v>
      </c>
      <c r="P15" s="62">
        <v>287039.56270312297</v>
      </c>
      <c r="Q15" s="67">
        <v>0</v>
      </c>
      <c r="R15" s="70">
        <v>287039.56270312297</v>
      </c>
      <c r="S15" s="62">
        <v>297492.33421693841</v>
      </c>
      <c r="T15" s="62">
        <v>297492.33421693841</v>
      </c>
      <c r="U15" s="71">
        <v>0</v>
      </c>
      <c r="V15" s="69">
        <v>297492.33421693841</v>
      </c>
      <c r="W15" s="62">
        <v>297492.33421693835</v>
      </c>
      <c r="X15" s="62">
        <v>297492.33421693835</v>
      </c>
      <c r="Y15" s="69">
        <v>297000</v>
      </c>
      <c r="Z15" s="79" t="s">
        <v>207</v>
      </c>
      <c r="AA15" s="69">
        <v>300000</v>
      </c>
      <c r="AB15" s="79" t="s">
        <v>207</v>
      </c>
    </row>
    <row r="16" spans="1:28" s="11" customFormat="1" x14ac:dyDescent="0.2">
      <c r="A16" s="127">
        <v>1008</v>
      </c>
      <c r="B16" s="9" t="s">
        <v>14</v>
      </c>
      <c r="C16" s="9" t="s">
        <v>63</v>
      </c>
      <c r="D16" s="20">
        <v>1518000</v>
      </c>
      <c r="E16" s="20">
        <v>1518000</v>
      </c>
      <c r="F16" s="21">
        <v>46</v>
      </c>
      <c r="G16" s="131">
        <v>917924.67518261552</v>
      </c>
      <c r="H16" s="62">
        <v>918000</v>
      </c>
      <c r="I16" s="71">
        <v>920000</v>
      </c>
      <c r="J16" s="87">
        <v>316</v>
      </c>
      <c r="K16" s="89">
        <v>266</v>
      </c>
      <c r="L16" s="20">
        <v>187</v>
      </c>
      <c r="M16" s="75">
        <v>49742</v>
      </c>
      <c r="N16" s="91">
        <v>49742</v>
      </c>
      <c r="O16" s="62">
        <v>885672.22430238454</v>
      </c>
      <c r="P16" s="62">
        <v>885672.22430238454</v>
      </c>
      <c r="Q16" s="67">
        <v>0</v>
      </c>
      <c r="R16" s="70">
        <v>885672.22430238454</v>
      </c>
      <c r="S16" s="62">
        <v>917924.67518261576</v>
      </c>
      <c r="T16" s="62">
        <v>917924.67518261576</v>
      </c>
      <c r="U16" s="71">
        <v>0</v>
      </c>
      <c r="V16" s="69">
        <v>917924.67518261576</v>
      </c>
      <c r="W16" s="62">
        <v>917924.67518261552</v>
      </c>
      <c r="X16" s="62">
        <v>917924.67518261552</v>
      </c>
      <c r="Y16" s="69">
        <v>918000</v>
      </c>
      <c r="Z16" s="79" t="s">
        <v>207</v>
      </c>
      <c r="AA16" s="69">
        <v>920000</v>
      </c>
      <c r="AB16" s="79" t="s">
        <v>207</v>
      </c>
    </row>
    <row r="17" spans="1:28" s="11" customFormat="1" ht="25.5" x14ac:dyDescent="0.2">
      <c r="A17" s="127">
        <v>1012</v>
      </c>
      <c r="B17" s="9" t="s">
        <v>18</v>
      </c>
      <c r="C17" s="9" t="s">
        <v>67</v>
      </c>
      <c r="D17" s="20">
        <v>16000000</v>
      </c>
      <c r="E17" s="20">
        <v>16000000</v>
      </c>
      <c r="F17" s="21">
        <v>46</v>
      </c>
      <c r="G17" s="131">
        <v>16000000</v>
      </c>
      <c r="H17" s="62">
        <v>16000000</v>
      </c>
      <c r="I17" s="71">
        <v>16000000</v>
      </c>
      <c r="J17" s="87">
        <v>7050</v>
      </c>
      <c r="K17" s="89">
        <v>6014</v>
      </c>
      <c r="L17" s="20">
        <v>180</v>
      </c>
      <c r="M17" s="75">
        <v>1082520</v>
      </c>
      <c r="N17" s="91">
        <v>1082520</v>
      </c>
      <c r="O17" s="62">
        <v>19274614.938117031</v>
      </c>
      <c r="P17" s="62">
        <v>16000000</v>
      </c>
      <c r="Q17" s="67">
        <v>16000000</v>
      </c>
      <c r="R17" s="70">
        <v>0</v>
      </c>
      <c r="S17" s="62">
        <v>16000000</v>
      </c>
      <c r="T17" s="62">
        <v>16000000</v>
      </c>
      <c r="U17" s="71">
        <v>16000000</v>
      </c>
      <c r="V17" s="69">
        <v>0</v>
      </c>
      <c r="W17" s="62">
        <v>16000000</v>
      </c>
      <c r="X17" s="62">
        <v>16000000</v>
      </c>
      <c r="Y17" s="69">
        <v>16000000</v>
      </c>
      <c r="Z17" s="79" t="s">
        <v>207</v>
      </c>
      <c r="AA17" s="69">
        <v>16000000</v>
      </c>
      <c r="AB17" s="79" t="s">
        <v>207</v>
      </c>
    </row>
    <row r="18" spans="1:28" s="11" customFormat="1" ht="38.25" x14ac:dyDescent="0.2">
      <c r="A18" s="127">
        <v>1023</v>
      </c>
      <c r="B18" s="9" t="s">
        <v>28</v>
      </c>
      <c r="C18" s="9" t="s">
        <v>77</v>
      </c>
      <c r="D18" s="20">
        <v>3428001</v>
      </c>
      <c r="E18" s="20">
        <v>3428001</v>
      </c>
      <c r="F18" s="21">
        <v>46</v>
      </c>
      <c r="G18" s="131">
        <v>1329996.1237940064</v>
      </c>
      <c r="H18" s="62">
        <v>1330000</v>
      </c>
      <c r="I18" s="71">
        <v>1330000</v>
      </c>
      <c r="J18" s="87">
        <v>1103</v>
      </c>
      <c r="K18" s="89">
        <v>728</v>
      </c>
      <c r="L18" s="20">
        <v>99</v>
      </c>
      <c r="M18" s="75">
        <v>72072</v>
      </c>
      <c r="N18" s="91">
        <v>72072</v>
      </c>
      <c r="O18" s="62">
        <v>1283265.0184938575</v>
      </c>
      <c r="P18" s="62">
        <v>1283265.0184938575</v>
      </c>
      <c r="Q18" s="67">
        <v>0</v>
      </c>
      <c r="R18" s="70">
        <v>1283265.0184938575</v>
      </c>
      <c r="S18" s="62">
        <v>1329996.1237940066</v>
      </c>
      <c r="T18" s="62">
        <v>1329996.1237940066</v>
      </c>
      <c r="U18" s="71">
        <v>0</v>
      </c>
      <c r="V18" s="69">
        <v>1329996.1237940066</v>
      </c>
      <c r="W18" s="62">
        <v>1329996.1237940064</v>
      </c>
      <c r="X18" s="62">
        <v>1329996.1237940064</v>
      </c>
      <c r="Y18" s="69">
        <v>1330000</v>
      </c>
      <c r="Z18" s="79" t="s">
        <v>207</v>
      </c>
      <c r="AA18" s="69">
        <v>1330000</v>
      </c>
      <c r="AB18" s="79" t="s">
        <v>207</v>
      </c>
    </row>
    <row r="19" spans="1:28" s="11" customFormat="1" ht="25.5" x14ac:dyDescent="0.2">
      <c r="A19" s="127">
        <v>1034</v>
      </c>
      <c r="B19" s="9" t="s">
        <v>38</v>
      </c>
      <c r="C19" s="9" t="s">
        <v>87</v>
      </c>
      <c r="D19" s="20">
        <v>82500000</v>
      </c>
      <c r="E19" s="20">
        <v>50000000</v>
      </c>
      <c r="F19" s="21">
        <v>46</v>
      </c>
      <c r="G19" s="131">
        <v>42183752.34897662</v>
      </c>
      <c r="H19" s="62">
        <v>42184000</v>
      </c>
      <c r="I19" s="71">
        <v>42180000</v>
      </c>
      <c r="J19" s="87">
        <v>14511</v>
      </c>
      <c r="K19" s="89">
        <v>11205.5</v>
      </c>
      <c r="L19" s="20">
        <v>204</v>
      </c>
      <c r="M19" s="75">
        <v>2285922</v>
      </c>
      <c r="N19" s="91">
        <v>2285922</v>
      </c>
      <c r="O19" s="62">
        <v>40701572.560849093</v>
      </c>
      <c r="P19" s="62">
        <v>40701572.560849093</v>
      </c>
      <c r="Q19" s="67">
        <v>0</v>
      </c>
      <c r="R19" s="70">
        <v>40701572.560849093</v>
      </c>
      <c r="S19" s="62">
        <v>42183752.348976627</v>
      </c>
      <c r="T19" s="62">
        <v>42183752.348976627</v>
      </c>
      <c r="U19" s="71">
        <v>0</v>
      </c>
      <c r="V19" s="69">
        <v>42183752.348976627</v>
      </c>
      <c r="W19" s="62">
        <v>42183752.34897662</v>
      </c>
      <c r="X19" s="62">
        <v>42183752.34897662</v>
      </c>
      <c r="Y19" s="69">
        <v>42184000</v>
      </c>
      <c r="Z19" s="79" t="s">
        <v>207</v>
      </c>
      <c r="AA19" s="69">
        <v>42180000</v>
      </c>
      <c r="AB19" s="79" t="s">
        <v>207</v>
      </c>
    </row>
    <row r="20" spans="1:28" s="11" customFormat="1" ht="25.5" x14ac:dyDescent="0.2">
      <c r="A20" s="127">
        <v>1035</v>
      </c>
      <c r="B20" s="9" t="s">
        <v>39</v>
      </c>
      <c r="C20" s="9" t="s">
        <v>88</v>
      </c>
      <c r="D20" s="20">
        <v>16007236</v>
      </c>
      <c r="E20" s="20">
        <v>12278600</v>
      </c>
      <c r="F20" s="21">
        <v>46</v>
      </c>
      <c r="G20" s="131">
        <v>3191348.507835052</v>
      </c>
      <c r="H20" s="62">
        <v>3191000</v>
      </c>
      <c r="I20" s="71">
        <v>3190000</v>
      </c>
      <c r="J20" s="87">
        <v>3512</v>
      </c>
      <c r="K20" s="89">
        <v>2275.5</v>
      </c>
      <c r="L20" s="20">
        <v>76</v>
      </c>
      <c r="M20" s="75">
        <v>172938</v>
      </c>
      <c r="N20" s="91">
        <v>172938</v>
      </c>
      <c r="O20" s="62">
        <v>3079216.4192514531</v>
      </c>
      <c r="P20" s="62">
        <v>3079216.4192514531</v>
      </c>
      <c r="Q20" s="67">
        <v>0</v>
      </c>
      <c r="R20" s="70">
        <v>3079216.4192514531</v>
      </c>
      <c r="S20" s="62">
        <v>3191348.5078350529</v>
      </c>
      <c r="T20" s="62">
        <v>3191348.5078350529</v>
      </c>
      <c r="U20" s="71">
        <v>0</v>
      </c>
      <c r="V20" s="69">
        <v>3191348.5078350529</v>
      </c>
      <c r="W20" s="62">
        <v>3191348.507835052</v>
      </c>
      <c r="X20" s="62">
        <v>3191348.507835052</v>
      </c>
      <c r="Y20" s="69">
        <v>3191000</v>
      </c>
      <c r="Z20" s="79" t="s">
        <v>207</v>
      </c>
      <c r="AA20" s="69">
        <v>3190000</v>
      </c>
      <c r="AB20" s="79" t="s">
        <v>207</v>
      </c>
    </row>
    <row r="21" spans="1:28" s="11" customFormat="1" ht="38.25" x14ac:dyDescent="0.2">
      <c r="A21" s="127">
        <v>1047</v>
      </c>
      <c r="B21" s="9" t="s">
        <v>51</v>
      </c>
      <c r="C21" s="9" t="s">
        <v>100</v>
      </c>
      <c r="D21" s="20">
        <v>12297600</v>
      </c>
      <c r="E21" s="20">
        <v>5905000</v>
      </c>
      <c r="F21" s="21">
        <v>46</v>
      </c>
      <c r="G21" s="131">
        <v>3578184.5016333633</v>
      </c>
      <c r="H21" s="62">
        <v>3578000</v>
      </c>
      <c r="I21" s="71">
        <v>3580000</v>
      </c>
      <c r="J21" s="87">
        <v>718</v>
      </c>
      <c r="K21" s="89">
        <v>715.5</v>
      </c>
      <c r="L21" s="20">
        <v>271</v>
      </c>
      <c r="M21" s="75">
        <v>193900.5</v>
      </c>
      <c r="N21" s="91">
        <v>193900.5</v>
      </c>
      <c r="O21" s="62">
        <v>3452460.4384291852</v>
      </c>
      <c r="P21" s="62">
        <v>3452460.4384291852</v>
      </c>
      <c r="Q21" s="67">
        <v>0</v>
      </c>
      <c r="R21" s="70">
        <v>3452460.4384291852</v>
      </c>
      <c r="S21" s="62">
        <v>3578184.5016333642</v>
      </c>
      <c r="T21" s="62">
        <v>3578184.5016333642</v>
      </c>
      <c r="U21" s="71">
        <v>0</v>
      </c>
      <c r="V21" s="69">
        <v>3578184.5016333642</v>
      </c>
      <c r="W21" s="62">
        <v>3578184.5016333633</v>
      </c>
      <c r="X21" s="62">
        <v>3578184.5016333633</v>
      </c>
      <c r="Y21" s="69">
        <v>3578000</v>
      </c>
      <c r="Z21" s="79" t="s">
        <v>207</v>
      </c>
      <c r="AA21" s="69">
        <v>3580000</v>
      </c>
      <c r="AB21" s="79" t="s">
        <v>207</v>
      </c>
    </row>
    <row r="22" spans="1:28" s="11" customFormat="1" ht="25.5" x14ac:dyDescent="0.2">
      <c r="A22" s="127">
        <v>1007</v>
      </c>
      <c r="B22" s="9" t="s">
        <v>13</v>
      </c>
      <c r="C22" s="9" t="s">
        <v>62</v>
      </c>
      <c r="D22" s="20">
        <v>8532200</v>
      </c>
      <c r="E22" s="20">
        <v>2080000</v>
      </c>
      <c r="F22" s="21">
        <v>45</v>
      </c>
      <c r="G22" s="131">
        <v>2080000</v>
      </c>
      <c r="H22" s="62">
        <v>2080000</v>
      </c>
      <c r="I22" s="71">
        <v>2080000</v>
      </c>
      <c r="J22" s="87">
        <v>988</v>
      </c>
      <c r="K22" s="89">
        <v>836.5</v>
      </c>
      <c r="L22" s="20">
        <v>178</v>
      </c>
      <c r="M22" s="75">
        <v>148897</v>
      </c>
      <c r="N22" s="91">
        <v>134007.30000000002</v>
      </c>
      <c r="O22" s="62">
        <v>2386042.8503831159</v>
      </c>
      <c r="P22" s="62">
        <v>2080000</v>
      </c>
      <c r="Q22" s="67">
        <v>2080000</v>
      </c>
      <c r="R22" s="70">
        <v>0</v>
      </c>
      <c r="S22" s="62">
        <v>2080000</v>
      </c>
      <c r="T22" s="62">
        <v>2080000</v>
      </c>
      <c r="U22" s="71">
        <v>2080000</v>
      </c>
      <c r="V22" s="69">
        <v>0</v>
      </c>
      <c r="W22" s="62">
        <v>2080000</v>
      </c>
      <c r="X22" s="62">
        <v>2080000</v>
      </c>
      <c r="Y22" s="69">
        <v>2080000</v>
      </c>
      <c r="Z22" s="79" t="s">
        <v>207</v>
      </c>
      <c r="AA22" s="69">
        <v>2080000</v>
      </c>
      <c r="AB22" s="79" t="s">
        <v>207</v>
      </c>
    </row>
    <row r="23" spans="1:28" s="11" customFormat="1" ht="25.5" x14ac:dyDescent="0.2">
      <c r="A23" s="127">
        <v>1025</v>
      </c>
      <c r="B23" s="9" t="s">
        <v>30</v>
      </c>
      <c r="C23" s="9" t="s">
        <v>79</v>
      </c>
      <c r="D23" s="20">
        <v>542950</v>
      </c>
      <c r="E23" s="20">
        <v>542950</v>
      </c>
      <c r="F23" s="21">
        <v>45</v>
      </c>
      <c r="G23" s="131">
        <v>267278.06718552631</v>
      </c>
      <c r="H23" s="62">
        <v>267000</v>
      </c>
      <c r="I23" s="71">
        <v>270000</v>
      </c>
      <c r="J23" s="87">
        <v>155</v>
      </c>
      <c r="K23" s="89">
        <v>133</v>
      </c>
      <c r="L23" s="20">
        <v>121</v>
      </c>
      <c r="M23" s="75">
        <v>16093</v>
      </c>
      <c r="N23" s="91">
        <v>14483.7</v>
      </c>
      <c r="O23" s="62">
        <v>257886.91237040021</v>
      </c>
      <c r="P23" s="62">
        <v>257886.91237040021</v>
      </c>
      <c r="Q23" s="67">
        <v>0</v>
      </c>
      <c r="R23" s="70">
        <v>257886.91237040021</v>
      </c>
      <c r="S23" s="62">
        <v>267278.06718552636</v>
      </c>
      <c r="T23" s="62">
        <v>267278.06718552636</v>
      </c>
      <c r="U23" s="71">
        <v>0</v>
      </c>
      <c r="V23" s="69">
        <v>267278.06718552636</v>
      </c>
      <c r="W23" s="62">
        <v>267278.06718552631</v>
      </c>
      <c r="X23" s="62">
        <v>267278.06718552631</v>
      </c>
      <c r="Y23" s="69">
        <v>267000</v>
      </c>
      <c r="Z23" s="79" t="s">
        <v>207</v>
      </c>
      <c r="AA23" s="69">
        <v>270000</v>
      </c>
      <c r="AB23" s="79" t="s">
        <v>207</v>
      </c>
    </row>
    <row r="24" spans="1:28" s="11" customFormat="1" ht="25.5" x14ac:dyDescent="0.2">
      <c r="A24" s="127">
        <v>1026</v>
      </c>
      <c r="B24" s="9" t="s">
        <v>31</v>
      </c>
      <c r="C24" s="9" t="s">
        <v>80</v>
      </c>
      <c r="D24" s="20">
        <v>6000000</v>
      </c>
      <c r="E24" s="20">
        <v>4800000</v>
      </c>
      <c r="F24" s="21">
        <v>43</v>
      </c>
      <c r="G24" s="131">
        <v>1199454.5462088306</v>
      </c>
      <c r="H24" s="62">
        <v>1199000</v>
      </c>
      <c r="I24" s="71">
        <v>1200000</v>
      </c>
      <c r="J24" s="87">
        <v>911</v>
      </c>
      <c r="K24" s="89">
        <v>628</v>
      </c>
      <c r="L24" s="20">
        <v>115</v>
      </c>
      <c r="M24" s="75">
        <v>72220</v>
      </c>
      <c r="N24" s="91">
        <v>64998</v>
      </c>
      <c r="O24" s="62">
        <v>1157310.1852600698</v>
      </c>
      <c r="P24" s="62">
        <v>1157310.1852600698</v>
      </c>
      <c r="Q24" s="67">
        <v>0</v>
      </c>
      <c r="R24" s="70">
        <v>1157310.1852600698</v>
      </c>
      <c r="S24" s="62">
        <v>1199454.5462088308</v>
      </c>
      <c r="T24" s="62">
        <v>1199454.5462088308</v>
      </c>
      <c r="U24" s="71">
        <v>0</v>
      </c>
      <c r="V24" s="69">
        <v>1199454.5462088308</v>
      </c>
      <c r="W24" s="62">
        <v>1199454.5462088306</v>
      </c>
      <c r="X24" s="62">
        <v>1199454.5462088306</v>
      </c>
      <c r="Y24" s="69">
        <v>1199000</v>
      </c>
      <c r="Z24" s="79" t="s">
        <v>207</v>
      </c>
      <c r="AA24" s="69">
        <v>1200000</v>
      </c>
      <c r="AB24" s="79" t="s">
        <v>207</v>
      </c>
    </row>
    <row r="25" spans="1:28" s="11" customFormat="1" ht="38.25" x14ac:dyDescent="0.2">
      <c r="A25" s="127">
        <v>1029</v>
      </c>
      <c r="B25" s="9" t="s">
        <v>34</v>
      </c>
      <c r="C25" s="9" t="s">
        <v>83</v>
      </c>
      <c r="D25" s="20">
        <v>3626000</v>
      </c>
      <c r="E25" s="20">
        <v>1500000</v>
      </c>
      <c r="F25" s="21">
        <v>45</v>
      </c>
      <c r="G25" s="131">
        <v>1500000</v>
      </c>
      <c r="H25" s="62">
        <v>1500000</v>
      </c>
      <c r="I25" s="71">
        <v>1500000</v>
      </c>
      <c r="J25" s="87">
        <v>442</v>
      </c>
      <c r="K25" s="89">
        <v>405.5</v>
      </c>
      <c r="L25" s="20">
        <v>265</v>
      </c>
      <c r="M25" s="75">
        <v>107457.5</v>
      </c>
      <c r="N25" s="91">
        <v>96711.75</v>
      </c>
      <c r="O25" s="62">
        <v>1721983.6504096366</v>
      </c>
      <c r="P25" s="62">
        <v>1500000</v>
      </c>
      <c r="Q25" s="67">
        <v>1500000</v>
      </c>
      <c r="R25" s="70">
        <v>0</v>
      </c>
      <c r="S25" s="62">
        <v>1500000</v>
      </c>
      <c r="T25" s="62">
        <v>1500000</v>
      </c>
      <c r="U25" s="71">
        <v>1500000</v>
      </c>
      <c r="V25" s="69">
        <v>0</v>
      </c>
      <c r="W25" s="62">
        <v>1500000</v>
      </c>
      <c r="X25" s="62">
        <v>1500000</v>
      </c>
      <c r="Y25" s="69">
        <v>1500000</v>
      </c>
      <c r="Z25" s="79" t="s">
        <v>207</v>
      </c>
      <c r="AA25" s="69">
        <v>1500000</v>
      </c>
      <c r="AB25" s="79" t="s">
        <v>207</v>
      </c>
    </row>
    <row r="26" spans="1:28" s="11" customFormat="1" ht="38.25" x14ac:dyDescent="0.2">
      <c r="A26" s="127">
        <v>1036</v>
      </c>
      <c r="B26" s="9" t="s">
        <v>40</v>
      </c>
      <c r="C26" s="9" t="s">
        <v>89</v>
      </c>
      <c r="D26" s="20">
        <v>1000000</v>
      </c>
      <c r="E26" s="20">
        <v>1000000</v>
      </c>
      <c r="F26" s="21">
        <v>45</v>
      </c>
      <c r="G26" s="131">
        <v>469061.13294520759</v>
      </c>
      <c r="H26" s="62">
        <v>469000</v>
      </c>
      <c r="I26" s="71">
        <v>470000</v>
      </c>
      <c r="J26" s="87">
        <v>435</v>
      </c>
      <c r="K26" s="89">
        <v>357.5</v>
      </c>
      <c r="L26" s="20">
        <v>79</v>
      </c>
      <c r="M26" s="75">
        <v>28242.5</v>
      </c>
      <c r="N26" s="91">
        <v>25418.25</v>
      </c>
      <c r="O26" s="62">
        <v>452580.07348667295</v>
      </c>
      <c r="P26" s="62">
        <v>452580.07348667295</v>
      </c>
      <c r="Q26" s="67">
        <v>0</v>
      </c>
      <c r="R26" s="70">
        <v>452580.07348667295</v>
      </c>
      <c r="S26" s="62">
        <v>469061.1329452077</v>
      </c>
      <c r="T26" s="62">
        <v>469061.1329452077</v>
      </c>
      <c r="U26" s="71">
        <v>0</v>
      </c>
      <c r="V26" s="69">
        <v>469061.1329452077</v>
      </c>
      <c r="W26" s="62">
        <v>469061.13294520759</v>
      </c>
      <c r="X26" s="62">
        <v>469061.13294520759</v>
      </c>
      <c r="Y26" s="69">
        <v>469000</v>
      </c>
      <c r="Z26" s="79" t="s">
        <v>207</v>
      </c>
      <c r="AA26" s="69">
        <v>470000</v>
      </c>
      <c r="AB26" s="79" t="s">
        <v>207</v>
      </c>
    </row>
    <row r="27" spans="1:28" s="11" customFormat="1" ht="25.5" x14ac:dyDescent="0.2">
      <c r="A27" s="127">
        <v>1039</v>
      </c>
      <c r="B27" s="9" t="s">
        <v>43</v>
      </c>
      <c r="C27" s="9" t="s">
        <v>92</v>
      </c>
      <c r="D27" s="20">
        <v>2640580</v>
      </c>
      <c r="E27" s="20">
        <v>1684580</v>
      </c>
      <c r="F27" s="21">
        <v>45</v>
      </c>
      <c r="G27" s="131">
        <v>927492.92623971379</v>
      </c>
      <c r="H27" s="62">
        <v>927000</v>
      </c>
      <c r="I27" s="71">
        <v>930000</v>
      </c>
      <c r="J27" s="87">
        <v>839</v>
      </c>
      <c r="K27" s="89">
        <v>620.5</v>
      </c>
      <c r="L27" s="20">
        <v>90</v>
      </c>
      <c r="M27" s="75">
        <v>55845</v>
      </c>
      <c r="N27" s="91">
        <v>50260.5</v>
      </c>
      <c r="O27" s="62">
        <v>894904.28268967872</v>
      </c>
      <c r="P27" s="62">
        <v>894904.28268967872</v>
      </c>
      <c r="Q27" s="67">
        <v>0</v>
      </c>
      <c r="R27" s="70">
        <v>894904.28268967872</v>
      </c>
      <c r="S27" s="62">
        <v>927492.92623971403</v>
      </c>
      <c r="T27" s="62">
        <v>927492.92623971403</v>
      </c>
      <c r="U27" s="71">
        <v>0</v>
      </c>
      <c r="V27" s="69">
        <v>927492.92623971403</v>
      </c>
      <c r="W27" s="62">
        <v>927492.92623971379</v>
      </c>
      <c r="X27" s="62">
        <v>927492.92623971379</v>
      </c>
      <c r="Y27" s="69">
        <v>927000</v>
      </c>
      <c r="Z27" s="79" t="s">
        <v>207</v>
      </c>
      <c r="AA27" s="69">
        <v>930000</v>
      </c>
      <c r="AB27" s="79" t="s">
        <v>207</v>
      </c>
    </row>
    <row r="28" spans="1:28" s="11" customFormat="1" ht="25.5" x14ac:dyDescent="0.2">
      <c r="A28" s="127">
        <v>1043</v>
      </c>
      <c r="B28" s="9" t="s">
        <v>47</v>
      </c>
      <c r="C28" s="9" t="s">
        <v>96</v>
      </c>
      <c r="D28" s="20">
        <v>13022424</v>
      </c>
      <c r="E28" s="20">
        <v>6000000</v>
      </c>
      <c r="F28" s="21">
        <v>44</v>
      </c>
      <c r="G28" s="131">
        <v>1909004.4887511563</v>
      </c>
      <c r="H28" s="62">
        <v>1909000</v>
      </c>
      <c r="I28" s="71">
        <v>1910000</v>
      </c>
      <c r="J28" s="87">
        <v>1289</v>
      </c>
      <c r="K28" s="89">
        <v>999.5</v>
      </c>
      <c r="L28" s="20">
        <v>115</v>
      </c>
      <c r="M28" s="75">
        <v>114942.5</v>
      </c>
      <c r="N28" s="91">
        <v>103448.25</v>
      </c>
      <c r="O28" s="62">
        <v>1841929.1881647131</v>
      </c>
      <c r="P28" s="62">
        <v>1841929.1881647131</v>
      </c>
      <c r="Q28" s="67">
        <v>0</v>
      </c>
      <c r="R28" s="70">
        <v>1841929.1881647131</v>
      </c>
      <c r="S28" s="62">
        <v>1909004.4887511567</v>
      </c>
      <c r="T28" s="62">
        <v>1909004.4887511567</v>
      </c>
      <c r="U28" s="71">
        <v>0</v>
      </c>
      <c r="V28" s="69">
        <v>1909004.4887511567</v>
      </c>
      <c r="W28" s="62">
        <v>1909004.4887511563</v>
      </c>
      <c r="X28" s="62">
        <v>1909004.4887511563</v>
      </c>
      <c r="Y28" s="69">
        <v>1909000</v>
      </c>
      <c r="Z28" s="79" t="s">
        <v>207</v>
      </c>
      <c r="AA28" s="69">
        <v>1910000</v>
      </c>
      <c r="AB28" s="79" t="s">
        <v>207</v>
      </c>
    </row>
    <row r="29" spans="1:28" s="11" customFormat="1" ht="51" x14ac:dyDescent="0.2">
      <c r="A29" s="127">
        <v>1044</v>
      </c>
      <c r="B29" s="9" t="s">
        <v>48</v>
      </c>
      <c r="C29" s="9" t="s">
        <v>97</v>
      </c>
      <c r="D29" s="20">
        <v>2275000</v>
      </c>
      <c r="E29" s="20">
        <v>2275000</v>
      </c>
      <c r="F29" s="21">
        <v>45</v>
      </c>
      <c r="G29" s="131">
        <v>257977.39499116261</v>
      </c>
      <c r="H29" s="62">
        <v>258000</v>
      </c>
      <c r="I29" s="71">
        <v>260000</v>
      </c>
      <c r="J29" s="87">
        <v>192</v>
      </c>
      <c r="K29" s="89">
        <v>158.5</v>
      </c>
      <c r="L29" s="20">
        <v>98</v>
      </c>
      <c r="M29" s="75">
        <v>15533</v>
      </c>
      <c r="N29" s="91">
        <v>13979.7</v>
      </c>
      <c r="O29" s="62">
        <v>248913.03112219143</v>
      </c>
      <c r="P29" s="62">
        <v>248913.03112219143</v>
      </c>
      <c r="Q29" s="67">
        <v>0</v>
      </c>
      <c r="R29" s="70">
        <v>248913.03112219143</v>
      </c>
      <c r="S29" s="62">
        <v>257977.39499116267</v>
      </c>
      <c r="T29" s="62">
        <v>257977.39499116267</v>
      </c>
      <c r="U29" s="71">
        <v>0</v>
      </c>
      <c r="V29" s="69">
        <v>257977.39499116267</v>
      </c>
      <c r="W29" s="62">
        <v>257977.39499116261</v>
      </c>
      <c r="X29" s="62">
        <v>257977.39499116261</v>
      </c>
      <c r="Y29" s="69">
        <v>258000</v>
      </c>
      <c r="Z29" s="79" t="s">
        <v>207</v>
      </c>
      <c r="AA29" s="69">
        <v>260000</v>
      </c>
      <c r="AB29" s="79" t="s">
        <v>207</v>
      </c>
    </row>
    <row r="30" spans="1:28" s="11" customFormat="1" ht="38.25" x14ac:dyDescent="0.2">
      <c r="A30" s="127">
        <v>1048</v>
      </c>
      <c r="B30" s="9" t="s">
        <v>52</v>
      </c>
      <c r="C30" s="9" t="s">
        <v>101</v>
      </c>
      <c r="D30" s="20">
        <v>48015300</v>
      </c>
      <c r="E30" s="20">
        <v>30208900</v>
      </c>
      <c r="F30" s="21">
        <v>45</v>
      </c>
      <c r="G30" s="131">
        <v>8781636.556716973</v>
      </c>
      <c r="H30" s="62">
        <v>8782000</v>
      </c>
      <c r="I30" s="71">
        <v>8780000</v>
      </c>
      <c r="J30" s="87">
        <v>5226</v>
      </c>
      <c r="K30" s="89">
        <v>4763.5</v>
      </c>
      <c r="L30" s="20">
        <v>111</v>
      </c>
      <c r="M30" s="75">
        <v>528748.5</v>
      </c>
      <c r="N30" s="91">
        <v>475873.65</v>
      </c>
      <c r="O30" s="62">
        <v>8473082.5878009424</v>
      </c>
      <c r="P30" s="62">
        <v>8473082.5878009424</v>
      </c>
      <c r="Q30" s="67">
        <v>0</v>
      </c>
      <c r="R30" s="70">
        <v>8473082.5878009424</v>
      </c>
      <c r="S30" s="62">
        <v>8781636.5567169748</v>
      </c>
      <c r="T30" s="62">
        <v>8781636.5567169748</v>
      </c>
      <c r="U30" s="71">
        <v>0</v>
      </c>
      <c r="V30" s="69">
        <v>8781636.5567169748</v>
      </c>
      <c r="W30" s="62">
        <v>8781636.556716973</v>
      </c>
      <c r="X30" s="62">
        <v>8781636.556716973</v>
      </c>
      <c r="Y30" s="69">
        <v>8782000</v>
      </c>
      <c r="Z30" s="79" t="s">
        <v>207</v>
      </c>
      <c r="AA30" s="69">
        <v>8780000</v>
      </c>
      <c r="AB30" s="79" t="s">
        <v>207</v>
      </c>
    </row>
    <row r="31" spans="1:28" s="11" customFormat="1" ht="51" x14ac:dyDescent="0.2">
      <c r="A31" s="127">
        <v>1017</v>
      </c>
      <c r="B31" s="9" t="s">
        <v>22</v>
      </c>
      <c r="C31" s="9" t="s">
        <v>71</v>
      </c>
      <c r="D31" s="20">
        <v>3014256</v>
      </c>
      <c r="E31" s="20">
        <v>1975000</v>
      </c>
      <c r="F31" s="21">
        <v>44</v>
      </c>
      <c r="G31" s="131">
        <v>248876.02291524957</v>
      </c>
      <c r="H31" s="62">
        <v>249000</v>
      </c>
      <c r="I31" s="71">
        <v>250000</v>
      </c>
      <c r="J31" s="87">
        <v>228</v>
      </c>
      <c r="K31" s="89">
        <v>166.5</v>
      </c>
      <c r="L31" s="20">
        <v>90</v>
      </c>
      <c r="M31" s="75">
        <v>14985</v>
      </c>
      <c r="N31" s="91">
        <v>13486.5</v>
      </c>
      <c r="O31" s="62">
        <v>240131.44732930139</v>
      </c>
      <c r="P31" s="62">
        <v>240131.44732930139</v>
      </c>
      <c r="Q31" s="67">
        <v>0</v>
      </c>
      <c r="R31" s="70">
        <v>240131.44732930139</v>
      </c>
      <c r="S31" s="62">
        <v>248876.02291524963</v>
      </c>
      <c r="T31" s="62">
        <v>248876.02291524963</v>
      </c>
      <c r="U31" s="71">
        <v>0</v>
      </c>
      <c r="V31" s="69">
        <v>248876.02291524963</v>
      </c>
      <c r="W31" s="62">
        <v>248876.02291524957</v>
      </c>
      <c r="X31" s="62">
        <v>248876.02291524957</v>
      </c>
      <c r="Y31" s="69">
        <v>249000</v>
      </c>
      <c r="Z31" s="79" t="s">
        <v>207</v>
      </c>
      <c r="AA31" s="69">
        <v>250000</v>
      </c>
      <c r="AB31" s="79" t="s">
        <v>207</v>
      </c>
    </row>
    <row r="32" spans="1:28" s="11" customFormat="1" ht="38.25" x14ac:dyDescent="0.2">
      <c r="A32" s="127">
        <v>1009</v>
      </c>
      <c r="B32" s="9" t="s">
        <v>15</v>
      </c>
      <c r="C32" s="9" t="s">
        <v>64</v>
      </c>
      <c r="D32" s="20">
        <v>17086700</v>
      </c>
      <c r="E32" s="20">
        <v>11106355</v>
      </c>
      <c r="F32" s="21">
        <v>43</v>
      </c>
      <c r="G32" s="131">
        <v>3421983.033797666</v>
      </c>
      <c r="H32" s="62">
        <v>3422000</v>
      </c>
      <c r="I32" s="71">
        <v>3420000</v>
      </c>
      <c r="J32" s="87">
        <v>1371</v>
      </c>
      <c r="K32" s="89">
        <v>1010</v>
      </c>
      <c r="L32" s="20">
        <v>204</v>
      </c>
      <c r="M32" s="75">
        <v>206040</v>
      </c>
      <c r="N32" s="91">
        <v>185436</v>
      </c>
      <c r="O32" s="62">
        <v>3301747.3078231071</v>
      </c>
      <c r="P32" s="62">
        <v>3301747.3078231071</v>
      </c>
      <c r="Q32" s="67">
        <v>0</v>
      </c>
      <c r="R32" s="70">
        <v>3301747.3078231071</v>
      </c>
      <c r="S32" s="62">
        <v>3421983.0337976669</v>
      </c>
      <c r="T32" s="62">
        <v>3421983.0337976669</v>
      </c>
      <c r="U32" s="71">
        <v>0</v>
      </c>
      <c r="V32" s="69">
        <v>3421983.0337976669</v>
      </c>
      <c r="W32" s="62">
        <v>3421983.033797666</v>
      </c>
      <c r="X32" s="62">
        <v>3421983.033797666</v>
      </c>
      <c r="Y32" s="69">
        <v>3422000</v>
      </c>
      <c r="Z32" s="79" t="s">
        <v>207</v>
      </c>
      <c r="AA32" s="69">
        <v>3420000</v>
      </c>
      <c r="AB32" s="79" t="s">
        <v>207</v>
      </c>
    </row>
    <row r="33" spans="1:28" s="11" customFormat="1" ht="25.5" x14ac:dyDescent="0.2">
      <c r="A33" s="127">
        <v>1013</v>
      </c>
      <c r="B33" s="9" t="s">
        <v>19</v>
      </c>
      <c r="C33" s="9" t="s">
        <v>68</v>
      </c>
      <c r="D33" s="20">
        <v>1000000</v>
      </c>
      <c r="E33" s="20">
        <v>1000000</v>
      </c>
      <c r="F33" s="21">
        <v>43</v>
      </c>
      <c r="G33" s="131">
        <v>1000000</v>
      </c>
      <c r="H33" s="62">
        <v>1000000</v>
      </c>
      <c r="I33" s="71">
        <v>1000000</v>
      </c>
      <c r="J33" s="87">
        <v>1669</v>
      </c>
      <c r="K33" s="89">
        <v>1156</v>
      </c>
      <c r="L33" s="20">
        <v>94</v>
      </c>
      <c r="M33" s="75">
        <v>108664</v>
      </c>
      <c r="N33" s="91">
        <v>97797.6</v>
      </c>
      <c r="O33" s="62">
        <v>1741317.5570631437</v>
      </c>
      <c r="P33" s="62">
        <v>1000000</v>
      </c>
      <c r="Q33" s="67">
        <v>1000000</v>
      </c>
      <c r="R33" s="70">
        <v>0</v>
      </c>
      <c r="S33" s="62">
        <v>1000000</v>
      </c>
      <c r="T33" s="62">
        <v>1000000</v>
      </c>
      <c r="U33" s="71">
        <v>1000000</v>
      </c>
      <c r="V33" s="69">
        <v>0</v>
      </c>
      <c r="W33" s="62">
        <v>1000000</v>
      </c>
      <c r="X33" s="62">
        <v>1000000</v>
      </c>
      <c r="Y33" s="69">
        <v>1000000</v>
      </c>
      <c r="Z33" s="79" t="s">
        <v>207</v>
      </c>
      <c r="AA33" s="69">
        <v>1000000</v>
      </c>
      <c r="AB33" s="79" t="s">
        <v>207</v>
      </c>
    </row>
    <row r="34" spans="1:28" s="11" customFormat="1" ht="38.25" x14ac:dyDescent="0.2">
      <c r="A34" s="127">
        <v>1032</v>
      </c>
      <c r="B34" s="9" t="s">
        <v>36</v>
      </c>
      <c r="C34" s="9" t="s">
        <v>85</v>
      </c>
      <c r="D34" s="20">
        <v>15379666</v>
      </c>
      <c r="E34" s="20">
        <v>15379666</v>
      </c>
      <c r="F34" s="21">
        <v>43</v>
      </c>
      <c r="G34" s="131">
        <v>9892925.7130261976</v>
      </c>
      <c r="H34" s="62">
        <v>9893000</v>
      </c>
      <c r="I34" s="71">
        <v>9890000</v>
      </c>
      <c r="J34" s="87">
        <v>7760</v>
      </c>
      <c r="K34" s="89">
        <v>5727.5</v>
      </c>
      <c r="L34" s="20">
        <v>104</v>
      </c>
      <c r="M34" s="75">
        <v>595660</v>
      </c>
      <c r="N34" s="91">
        <v>536094</v>
      </c>
      <c r="O34" s="62">
        <v>9545325.1862643752</v>
      </c>
      <c r="P34" s="62">
        <v>9545325.1862643752</v>
      </c>
      <c r="Q34" s="67">
        <v>0</v>
      </c>
      <c r="R34" s="70">
        <v>9545325.1862643752</v>
      </c>
      <c r="S34" s="62">
        <v>9892925.7130261995</v>
      </c>
      <c r="T34" s="62">
        <v>9892925.7130261995</v>
      </c>
      <c r="U34" s="71">
        <v>0</v>
      </c>
      <c r="V34" s="69">
        <v>9892925.7130261995</v>
      </c>
      <c r="W34" s="62">
        <v>9892925.7130261976</v>
      </c>
      <c r="X34" s="62">
        <v>9892925.7130261976</v>
      </c>
      <c r="Y34" s="69">
        <v>9893000</v>
      </c>
      <c r="Z34" s="79" t="s">
        <v>207</v>
      </c>
      <c r="AA34" s="69">
        <v>9890000</v>
      </c>
      <c r="AB34" s="79" t="s">
        <v>207</v>
      </c>
    </row>
    <row r="35" spans="1:28" s="11" customFormat="1" ht="51" x14ac:dyDescent="0.2">
      <c r="A35" s="127">
        <v>1005</v>
      </c>
      <c r="B35" s="9" t="s">
        <v>11</v>
      </c>
      <c r="C35" s="9" t="s">
        <v>60</v>
      </c>
      <c r="D35" s="20">
        <v>1511950</v>
      </c>
      <c r="E35" s="20">
        <v>585000</v>
      </c>
      <c r="F35" s="21">
        <v>42</v>
      </c>
      <c r="G35" s="131">
        <v>53080.264880689865</v>
      </c>
      <c r="H35" s="62">
        <v>53000</v>
      </c>
      <c r="I35" s="71">
        <v>50000</v>
      </c>
      <c r="J35" s="87">
        <v>47</v>
      </c>
      <c r="K35" s="89">
        <v>47</v>
      </c>
      <c r="L35" s="20">
        <v>68</v>
      </c>
      <c r="M35" s="75">
        <v>3196</v>
      </c>
      <c r="N35" s="91">
        <v>2876.4</v>
      </c>
      <c r="O35" s="62">
        <v>51215.222266563047</v>
      </c>
      <c r="P35" s="62">
        <v>51215.222266563047</v>
      </c>
      <c r="Q35" s="67">
        <v>0</v>
      </c>
      <c r="R35" s="70">
        <v>51215.222266563047</v>
      </c>
      <c r="S35" s="62">
        <v>53080.26488068988</v>
      </c>
      <c r="T35" s="62">
        <v>53080.26488068988</v>
      </c>
      <c r="U35" s="71">
        <v>0</v>
      </c>
      <c r="V35" s="69">
        <v>53080.26488068988</v>
      </c>
      <c r="W35" s="62">
        <v>53080.264880689865</v>
      </c>
      <c r="X35" s="62">
        <v>53080.264880689865</v>
      </c>
      <c r="Y35" s="69">
        <v>53000</v>
      </c>
      <c r="Z35" s="79" t="s">
        <v>207</v>
      </c>
      <c r="AA35" s="69">
        <v>50000</v>
      </c>
      <c r="AB35" s="79" t="s">
        <v>207</v>
      </c>
    </row>
    <row r="36" spans="1:28" s="11" customFormat="1" ht="25.5" x14ac:dyDescent="0.2">
      <c r="A36" s="127">
        <v>1014</v>
      </c>
      <c r="B36" s="9" t="s">
        <v>20</v>
      </c>
      <c r="C36" s="9" t="s">
        <v>69</v>
      </c>
      <c r="D36" s="20">
        <v>3657500</v>
      </c>
      <c r="E36" s="20">
        <v>3657500</v>
      </c>
      <c r="F36" s="21">
        <v>42</v>
      </c>
      <c r="G36" s="131">
        <v>532637.87073096517</v>
      </c>
      <c r="H36" s="62">
        <v>533000</v>
      </c>
      <c r="I36" s="71">
        <v>530000</v>
      </c>
      <c r="J36" s="87">
        <v>287</v>
      </c>
      <c r="K36" s="89">
        <v>269.5</v>
      </c>
      <c r="L36" s="20">
        <v>119</v>
      </c>
      <c r="M36" s="75">
        <v>32070.5</v>
      </c>
      <c r="N36" s="91">
        <v>28863.45</v>
      </c>
      <c r="O36" s="62">
        <v>513922.9617333574</v>
      </c>
      <c r="P36" s="62">
        <v>513922.9617333574</v>
      </c>
      <c r="Q36" s="67">
        <v>0</v>
      </c>
      <c r="R36" s="70">
        <v>513922.9617333574</v>
      </c>
      <c r="S36" s="62">
        <v>532637.87073096528</v>
      </c>
      <c r="T36" s="62">
        <v>532637.87073096528</v>
      </c>
      <c r="U36" s="71">
        <v>0</v>
      </c>
      <c r="V36" s="69">
        <v>532637.87073096528</v>
      </c>
      <c r="W36" s="62">
        <v>532637.87073096517</v>
      </c>
      <c r="X36" s="62">
        <v>532637.87073096517</v>
      </c>
      <c r="Y36" s="69">
        <v>533000</v>
      </c>
      <c r="Z36" s="79" t="s">
        <v>207</v>
      </c>
      <c r="AA36" s="69">
        <v>530000</v>
      </c>
      <c r="AB36" s="79" t="s">
        <v>207</v>
      </c>
    </row>
    <row r="37" spans="1:28" s="11" customFormat="1" ht="25.5" x14ac:dyDescent="0.2">
      <c r="A37" s="127">
        <v>1018</v>
      </c>
      <c r="B37" s="9" t="s">
        <v>23</v>
      </c>
      <c r="C37" s="9" t="s">
        <v>72</v>
      </c>
      <c r="D37" s="20">
        <v>5499999</v>
      </c>
      <c r="E37" s="20">
        <v>5499999</v>
      </c>
      <c r="F37" s="21">
        <v>42</v>
      </c>
      <c r="G37" s="131">
        <v>4047187.505377356</v>
      </c>
      <c r="H37" s="62">
        <v>4047000</v>
      </c>
      <c r="I37" s="71">
        <v>4050000</v>
      </c>
      <c r="J37" s="87">
        <v>1116</v>
      </c>
      <c r="K37" s="89">
        <v>967</v>
      </c>
      <c r="L37" s="20">
        <v>252</v>
      </c>
      <c r="M37" s="75">
        <v>243684</v>
      </c>
      <c r="N37" s="91">
        <v>219315.6</v>
      </c>
      <c r="O37" s="62">
        <v>3904984.4251580569</v>
      </c>
      <c r="P37" s="62">
        <v>3904984.4251580569</v>
      </c>
      <c r="Q37" s="67">
        <v>0</v>
      </c>
      <c r="R37" s="70">
        <v>3904984.4251580569</v>
      </c>
      <c r="S37" s="62">
        <v>4047187.5053773569</v>
      </c>
      <c r="T37" s="62">
        <v>4047187.5053773569</v>
      </c>
      <c r="U37" s="71">
        <v>0</v>
      </c>
      <c r="V37" s="69">
        <v>4047187.5053773569</v>
      </c>
      <c r="W37" s="62">
        <v>4047187.505377356</v>
      </c>
      <c r="X37" s="62">
        <v>4047187.505377356</v>
      </c>
      <c r="Y37" s="69">
        <v>4047000</v>
      </c>
      <c r="Z37" s="79" t="s">
        <v>207</v>
      </c>
      <c r="AA37" s="69">
        <v>4050000</v>
      </c>
      <c r="AB37" s="79" t="s">
        <v>207</v>
      </c>
    </row>
    <row r="38" spans="1:28" s="11" customFormat="1" ht="38.25" x14ac:dyDescent="0.2">
      <c r="A38" s="127">
        <v>1024</v>
      </c>
      <c r="B38" s="9" t="s">
        <v>29</v>
      </c>
      <c r="C38" s="9" t="s">
        <v>78</v>
      </c>
      <c r="D38" s="20">
        <v>6581750</v>
      </c>
      <c r="E38" s="20">
        <v>1620000</v>
      </c>
      <c r="F38" s="21">
        <v>42</v>
      </c>
      <c r="G38" s="131">
        <v>1205765.7166264344</v>
      </c>
      <c r="H38" s="62">
        <v>1206000</v>
      </c>
      <c r="I38" s="71">
        <v>1210000</v>
      </c>
      <c r="J38" s="87">
        <v>588</v>
      </c>
      <c r="K38" s="89">
        <v>440</v>
      </c>
      <c r="L38" s="20">
        <v>165</v>
      </c>
      <c r="M38" s="75">
        <v>72600</v>
      </c>
      <c r="N38" s="91">
        <v>65340</v>
      </c>
      <c r="O38" s="62">
        <v>1163399.6046784972</v>
      </c>
      <c r="P38" s="62">
        <v>1163399.6046784972</v>
      </c>
      <c r="Q38" s="67">
        <v>0</v>
      </c>
      <c r="R38" s="70">
        <v>1163399.6046784972</v>
      </c>
      <c r="S38" s="62">
        <v>1205765.7166264346</v>
      </c>
      <c r="T38" s="62">
        <v>1205765.7166264346</v>
      </c>
      <c r="U38" s="71">
        <v>0</v>
      </c>
      <c r="V38" s="69">
        <v>1205765.7166264346</v>
      </c>
      <c r="W38" s="62">
        <v>1205765.7166264344</v>
      </c>
      <c r="X38" s="62">
        <v>1205765.7166264344</v>
      </c>
      <c r="Y38" s="69">
        <v>1206000</v>
      </c>
      <c r="Z38" s="79" t="s">
        <v>207</v>
      </c>
      <c r="AA38" s="69">
        <v>1210000</v>
      </c>
      <c r="AB38" s="79" t="s">
        <v>207</v>
      </c>
    </row>
    <row r="39" spans="1:28" s="11" customFormat="1" ht="38.25" x14ac:dyDescent="0.2">
      <c r="A39" s="127">
        <v>1033</v>
      </c>
      <c r="B39" s="9" t="s">
        <v>37</v>
      </c>
      <c r="C39" s="9" t="s">
        <v>86</v>
      </c>
      <c r="D39" s="20">
        <v>5643334</v>
      </c>
      <c r="E39" s="20">
        <v>5643334</v>
      </c>
      <c r="F39" s="21">
        <v>42</v>
      </c>
      <c r="G39" s="131">
        <v>1877548.2867223618</v>
      </c>
      <c r="H39" s="62">
        <v>1878000</v>
      </c>
      <c r="I39" s="71">
        <v>1880000</v>
      </c>
      <c r="J39" s="87">
        <v>484</v>
      </c>
      <c r="K39" s="89">
        <v>363.5</v>
      </c>
      <c r="L39" s="20">
        <v>311</v>
      </c>
      <c r="M39" s="75">
        <v>113048.5</v>
      </c>
      <c r="N39" s="91">
        <v>101743.65000000001</v>
      </c>
      <c r="O39" s="62">
        <v>1811578.2398002355</v>
      </c>
      <c r="P39" s="62">
        <v>1811578.2398002355</v>
      </c>
      <c r="Q39" s="67">
        <v>0</v>
      </c>
      <c r="R39" s="70">
        <v>1811578.2398002355</v>
      </c>
      <c r="S39" s="62">
        <v>1877548.2867223623</v>
      </c>
      <c r="T39" s="62">
        <v>1877548.2867223623</v>
      </c>
      <c r="U39" s="71">
        <v>0</v>
      </c>
      <c r="V39" s="69">
        <v>1877548.2867223623</v>
      </c>
      <c r="W39" s="62">
        <v>1877548.2867223618</v>
      </c>
      <c r="X39" s="62">
        <v>1877548.2867223618</v>
      </c>
      <c r="Y39" s="69">
        <v>1878000</v>
      </c>
      <c r="Z39" s="79" t="s">
        <v>207</v>
      </c>
      <c r="AA39" s="69">
        <v>1880000</v>
      </c>
      <c r="AB39" s="79" t="s">
        <v>207</v>
      </c>
    </row>
    <row r="40" spans="1:28" s="11" customFormat="1" ht="25.5" x14ac:dyDescent="0.2">
      <c r="A40" s="127">
        <v>1046</v>
      </c>
      <c r="B40" s="9" t="s">
        <v>50</v>
      </c>
      <c r="C40" s="9" t="s">
        <v>99</v>
      </c>
      <c r="D40" s="20">
        <v>66908716</v>
      </c>
      <c r="E40" s="20">
        <v>15000000</v>
      </c>
      <c r="F40" s="21">
        <v>42</v>
      </c>
      <c r="G40" s="131">
        <v>7916441.5258362917</v>
      </c>
      <c r="H40" s="62">
        <v>7916000</v>
      </c>
      <c r="I40" s="71">
        <v>7920000</v>
      </c>
      <c r="J40" s="87">
        <v>5223</v>
      </c>
      <c r="K40" s="89">
        <v>4005.5</v>
      </c>
      <c r="L40" s="20">
        <v>119</v>
      </c>
      <c r="M40" s="75">
        <v>476654.5</v>
      </c>
      <c r="N40" s="91">
        <v>428989.05</v>
      </c>
      <c r="O40" s="62">
        <v>7638287.2846863186</v>
      </c>
      <c r="P40" s="62">
        <v>7638287.2846863186</v>
      </c>
      <c r="Q40" s="67">
        <v>0</v>
      </c>
      <c r="R40" s="70">
        <v>7638287.2846863186</v>
      </c>
      <c r="S40" s="62">
        <v>7916441.5258362936</v>
      </c>
      <c r="T40" s="62">
        <v>7916441.5258362936</v>
      </c>
      <c r="U40" s="71">
        <v>0</v>
      </c>
      <c r="V40" s="69">
        <v>7916441.5258362936</v>
      </c>
      <c r="W40" s="62">
        <v>7916441.5258362917</v>
      </c>
      <c r="X40" s="62">
        <v>7916441.5258362917</v>
      </c>
      <c r="Y40" s="69">
        <v>7916000</v>
      </c>
      <c r="Z40" s="79" t="s">
        <v>207</v>
      </c>
      <c r="AA40" s="69">
        <v>7920000</v>
      </c>
      <c r="AB40" s="79" t="s">
        <v>207</v>
      </c>
    </row>
    <row r="41" spans="1:28" s="11" customFormat="1" ht="25.5" x14ac:dyDescent="0.2">
      <c r="A41" s="127">
        <v>1003</v>
      </c>
      <c r="B41" s="9" t="s">
        <v>9</v>
      </c>
      <c r="C41" s="9" t="s">
        <v>58</v>
      </c>
      <c r="D41" s="20">
        <v>613000</v>
      </c>
      <c r="E41" s="20">
        <v>613000</v>
      </c>
      <c r="F41" s="21">
        <v>41</v>
      </c>
      <c r="G41" s="131">
        <v>613000</v>
      </c>
      <c r="H41" s="62">
        <v>613000</v>
      </c>
      <c r="I41" s="71">
        <v>610000</v>
      </c>
      <c r="J41" s="87">
        <v>657</v>
      </c>
      <c r="K41" s="89">
        <v>492</v>
      </c>
      <c r="L41" s="20">
        <v>102</v>
      </c>
      <c r="M41" s="75">
        <v>50184</v>
      </c>
      <c r="N41" s="91">
        <v>45165.599999999999</v>
      </c>
      <c r="O41" s="62">
        <v>804187.95814305369</v>
      </c>
      <c r="P41" s="62">
        <v>613000</v>
      </c>
      <c r="Q41" s="67">
        <v>613000</v>
      </c>
      <c r="R41" s="70">
        <v>0</v>
      </c>
      <c r="S41" s="62">
        <v>613000</v>
      </c>
      <c r="T41" s="62">
        <v>613000</v>
      </c>
      <c r="U41" s="71">
        <v>613000</v>
      </c>
      <c r="V41" s="69">
        <v>0</v>
      </c>
      <c r="W41" s="62">
        <v>613000</v>
      </c>
      <c r="X41" s="62">
        <v>613000</v>
      </c>
      <c r="Y41" s="69">
        <v>613000</v>
      </c>
      <c r="Z41" s="79" t="s">
        <v>207</v>
      </c>
      <c r="AA41" s="69">
        <v>610000</v>
      </c>
      <c r="AB41" s="79" t="s">
        <v>207</v>
      </c>
    </row>
    <row r="42" spans="1:28" s="11" customFormat="1" ht="38.25" x14ac:dyDescent="0.2">
      <c r="A42" s="127">
        <v>1004</v>
      </c>
      <c r="B42" s="9" t="s">
        <v>10</v>
      </c>
      <c r="C42" s="9" t="s">
        <v>59</v>
      </c>
      <c r="D42" s="20">
        <v>3875000</v>
      </c>
      <c r="E42" s="20">
        <v>1444900</v>
      </c>
      <c r="F42" s="21">
        <v>41</v>
      </c>
      <c r="G42" s="131">
        <v>628592.57359335118</v>
      </c>
      <c r="H42" s="62">
        <v>629000</v>
      </c>
      <c r="I42" s="71">
        <v>630000</v>
      </c>
      <c r="J42" s="87">
        <v>368</v>
      </c>
      <c r="K42" s="89">
        <v>332</v>
      </c>
      <c r="L42" s="20">
        <v>114</v>
      </c>
      <c r="M42" s="75">
        <v>37848</v>
      </c>
      <c r="N42" s="91">
        <v>34063.200000000004</v>
      </c>
      <c r="O42" s="62">
        <v>606506.17407536868</v>
      </c>
      <c r="P42" s="62">
        <v>606506.17407536868</v>
      </c>
      <c r="Q42" s="67">
        <v>0</v>
      </c>
      <c r="R42" s="70">
        <v>606506.17407536868</v>
      </c>
      <c r="S42" s="62">
        <v>628592.57359335129</v>
      </c>
      <c r="T42" s="62">
        <v>628592.57359335129</v>
      </c>
      <c r="U42" s="71">
        <v>0</v>
      </c>
      <c r="V42" s="69">
        <v>628592.57359335129</v>
      </c>
      <c r="W42" s="62">
        <v>628592.57359335118</v>
      </c>
      <c r="X42" s="62">
        <v>628592.57359335118</v>
      </c>
      <c r="Y42" s="69">
        <v>629000</v>
      </c>
      <c r="Z42" s="79" t="s">
        <v>207</v>
      </c>
      <c r="AA42" s="69">
        <v>630000</v>
      </c>
      <c r="AB42" s="79" t="s">
        <v>207</v>
      </c>
    </row>
    <row r="43" spans="1:28" s="11" customFormat="1" ht="25.5" x14ac:dyDescent="0.2">
      <c r="A43" s="127">
        <v>1006</v>
      </c>
      <c r="B43" s="9" t="s">
        <v>12</v>
      </c>
      <c r="C43" s="9" t="s">
        <v>61</v>
      </c>
      <c r="D43" s="20">
        <v>1830000</v>
      </c>
      <c r="E43" s="20">
        <v>1030000</v>
      </c>
      <c r="F43" s="21">
        <v>41</v>
      </c>
      <c r="G43" s="131">
        <v>424725.16076154</v>
      </c>
      <c r="H43" s="62">
        <v>425000</v>
      </c>
      <c r="I43" s="71">
        <v>420000</v>
      </c>
      <c r="J43" s="87">
        <v>267</v>
      </c>
      <c r="K43" s="89">
        <v>239</v>
      </c>
      <c r="L43" s="20">
        <v>107</v>
      </c>
      <c r="M43" s="75">
        <v>25573</v>
      </c>
      <c r="N43" s="91">
        <v>23015.7</v>
      </c>
      <c r="O43" s="62">
        <v>409801.90207222052</v>
      </c>
      <c r="P43" s="62">
        <v>409801.90207222052</v>
      </c>
      <c r="Q43" s="67">
        <v>0</v>
      </c>
      <c r="R43" s="70">
        <v>409801.90207222052</v>
      </c>
      <c r="S43" s="62">
        <v>424725.16076154012</v>
      </c>
      <c r="T43" s="62">
        <v>424725.16076154012</v>
      </c>
      <c r="U43" s="71">
        <v>0</v>
      </c>
      <c r="V43" s="69">
        <v>424725.16076154012</v>
      </c>
      <c r="W43" s="62">
        <v>424725.16076154</v>
      </c>
      <c r="X43" s="62">
        <v>424725.16076154</v>
      </c>
      <c r="Y43" s="69">
        <v>425000</v>
      </c>
      <c r="Z43" s="79" t="s">
        <v>207</v>
      </c>
      <c r="AA43" s="69">
        <v>420000</v>
      </c>
      <c r="AB43" s="79" t="s">
        <v>207</v>
      </c>
    </row>
    <row r="44" spans="1:28" s="11" customFormat="1" ht="25.5" x14ac:dyDescent="0.2">
      <c r="A44" s="127">
        <v>1011</v>
      </c>
      <c r="B44" s="9" t="s">
        <v>17</v>
      </c>
      <c r="C44" s="9" t="s">
        <v>66</v>
      </c>
      <c r="D44" s="20">
        <v>3437750</v>
      </c>
      <c r="E44" s="20">
        <v>2275000</v>
      </c>
      <c r="F44" s="21">
        <v>41</v>
      </c>
      <c r="G44" s="131">
        <v>1605146.5456583335</v>
      </c>
      <c r="H44" s="62">
        <v>1605000</v>
      </c>
      <c r="I44" s="71">
        <v>1610000</v>
      </c>
      <c r="J44" s="87">
        <v>873</v>
      </c>
      <c r="K44" s="89">
        <v>761</v>
      </c>
      <c r="L44" s="20">
        <v>127</v>
      </c>
      <c r="M44" s="75">
        <v>96647</v>
      </c>
      <c r="N44" s="91">
        <v>86982.3</v>
      </c>
      <c r="O44" s="62">
        <v>1548747.6803493488</v>
      </c>
      <c r="P44" s="62">
        <v>1548747.6803493488</v>
      </c>
      <c r="Q44" s="67">
        <v>0</v>
      </c>
      <c r="R44" s="70">
        <v>1548747.6803493488</v>
      </c>
      <c r="S44" s="62">
        <v>1605146.5456583339</v>
      </c>
      <c r="T44" s="62">
        <v>1605146.5456583339</v>
      </c>
      <c r="U44" s="71">
        <v>0</v>
      </c>
      <c r="V44" s="69">
        <v>1605146.5456583339</v>
      </c>
      <c r="W44" s="62">
        <v>1605146.5456583335</v>
      </c>
      <c r="X44" s="62">
        <v>1605146.5456583335</v>
      </c>
      <c r="Y44" s="69">
        <v>1605000</v>
      </c>
      <c r="Z44" s="79" t="s">
        <v>207</v>
      </c>
      <c r="AA44" s="69">
        <v>1610000</v>
      </c>
      <c r="AB44" s="79" t="s">
        <v>207</v>
      </c>
    </row>
    <row r="45" spans="1:28" s="11" customFormat="1" ht="25.5" x14ac:dyDescent="0.2">
      <c r="A45" s="127">
        <v>1016</v>
      </c>
      <c r="B45" s="9" t="s">
        <v>21</v>
      </c>
      <c r="C45" s="9" t="s">
        <v>70</v>
      </c>
      <c r="D45" s="20">
        <v>4715850</v>
      </c>
      <c r="E45" s="20">
        <v>4715850</v>
      </c>
      <c r="F45" s="21">
        <v>41</v>
      </c>
      <c r="G45" s="131">
        <v>359138.81344807195</v>
      </c>
      <c r="H45" s="62">
        <v>359000</v>
      </c>
      <c r="I45" s="71">
        <v>360000</v>
      </c>
      <c r="J45" s="87">
        <v>357</v>
      </c>
      <c r="K45" s="89">
        <v>318</v>
      </c>
      <c r="L45" s="20">
        <v>68</v>
      </c>
      <c r="M45" s="75">
        <v>21624</v>
      </c>
      <c r="N45" s="91">
        <v>19461.600000000002</v>
      </c>
      <c r="O45" s="62">
        <v>346520.01448440534</v>
      </c>
      <c r="P45" s="62">
        <v>346520.01448440534</v>
      </c>
      <c r="Q45" s="67">
        <v>0</v>
      </c>
      <c r="R45" s="70">
        <v>346520.01448440534</v>
      </c>
      <c r="S45" s="62">
        <v>359138.813448072</v>
      </c>
      <c r="T45" s="62">
        <v>359138.813448072</v>
      </c>
      <c r="U45" s="71">
        <v>0</v>
      </c>
      <c r="V45" s="69">
        <v>359138.813448072</v>
      </c>
      <c r="W45" s="62">
        <v>359138.81344807195</v>
      </c>
      <c r="X45" s="62">
        <v>359138.81344807195</v>
      </c>
      <c r="Y45" s="69">
        <v>359000</v>
      </c>
      <c r="Z45" s="79" t="s">
        <v>207</v>
      </c>
      <c r="AA45" s="69">
        <v>360000</v>
      </c>
      <c r="AB45" s="79" t="s">
        <v>207</v>
      </c>
    </row>
    <row r="46" spans="1:28" s="11" customFormat="1" ht="38.25" x14ac:dyDescent="0.2">
      <c r="A46" s="127">
        <v>1020</v>
      </c>
      <c r="B46" s="9" t="s">
        <v>25</v>
      </c>
      <c r="C46" s="9" t="s">
        <v>74</v>
      </c>
      <c r="D46" s="20">
        <v>2062700</v>
      </c>
      <c r="E46" s="20">
        <v>1030000</v>
      </c>
      <c r="F46" s="21">
        <v>38</v>
      </c>
      <c r="G46" s="131">
        <v>572987.84054561972</v>
      </c>
      <c r="H46" s="62">
        <v>573000</v>
      </c>
      <c r="I46" s="71">
        <v>570000</v>
      </c>
      <c r="J46" s="87">
        <v>654</v>
      </c>
      <c r="K46" s="89">
        <v>517.5</v>
      </c>
      <c r="L46" s="20">
        <v>75</v>
      </c>
      <c r="M46" s="75">
        <v>38812.5</v>
      </c>
      <c r="N46" s="91">
        <v>31050</v>
      </c>
      <c r="O46" s="62">
        <v>552855.18404143467</v>
      </c>
      <c r="P46" s="62">
        <v>552855.18404143467</v>
      </c>
      <c r="Q46" s="67">
        <v>0</v>
      </c>
      <c r="R46" s="70">
        <v>552855.18404143467</v>
      </c>
      <c r="S46" s="62">
        <v>572987.84054561984</v>
      </c>
      <c r="T46" s="62">
        <v>572987.84054561984</v>
      </c>
      <c r="U46" s="71">
        <v>0</v>
      </c>
      <c r="V46" s="69">
        <v>572987.84054561984</v>
      </c>
      <c r="W46" s="62">
        <v>572987.84054561972</v>
      </c>
      <c r="X46" s="62">
        <v>572987.84054561972</v>
      </c>
      <c r="Y46" s="69">
        <v>573000</v>
      </c>
      <c r="Z46" s="79" t="s">
        <v>207</v>
      </c>
      <c r="AA46" s="69">
        <v>570000</v>
      </c>
      <c r="AB46" s="79" t="s">
        <v>207</v>
      </c>
    </row>
    <row r="47" spans="1:28" s="11" customFormat="1" ht="25.5" x14ac:dyDescent="0.2">
      <c r="A47" s="127">
        <v>1022</v>
      </c>
      <c r="B47" s="9" t="s">
        <v>27</v>
      </c>
      <c r="C47" s="9" t="s">
        <v>76</v>
      </c>
      <c r="D47" s="20">
        <v>35532000</v>
      </c>
      <c r="E47" s="20">
        <v>22000000</v>
      </c>
      <c r="F47" s="21">
        <v>45</v>
      </c>
      <c r="G47" s="131">
        <v>11200043.84405639</v>
      </c>
      <c r="H47" s="62">
        <v>11200000</v>
      </c>
      <c r="I47" s="71">
        <v>11200000</v>
      </c>
      <c r="J47" s="87">
        <v>1693</v>
      </c>
      <c r="K47" s="89">
        <v>1284.5</v>
      </c>
      <c r="L47" s="20">
        <v>525</v>
      </c>
      <c r="M47" s="75">
        <v>674362.5</v>
      </c>
      <c r="N47" s="91">
        <v>606926.25</v>
      </c>
      <c r="O47" s="62">
        <v>10806516.059366433</v>
      </c>
      <c r="P47" s="62">
        <v>10806516.059366433</v>
      </c>
      <c r="Q47" s="67">
        <v>0</v>
      </c>
      <c r="R47" s="70">
        <v>10806516.059366433</v>
      </c>
      <c r="S47" s="62">
        <v>11200043.844056392</v>
      </c>
      <c r="T47" s="62">
        <v>11200043.844056392</v>
      </c>
      <c r="U47" s="71">
        <v>0</v>
      </c>
      <c r="V47" s="69">
        <v>11200043.844056392</v>
      </c>
      <c r="W47" s="62">
        <v>11200043.84405639</v>
      </c>
      <c r="X47" s="62">
        <v>11200043.84405639</v>
      </c>
      <c r="Y47" s="69">
        <v>11200000</v>
      </c>
      <c r="Z47" s="79" t="s">
        <v>207</v>
      </c>
      <c r="AA47" s="69">
        <v>11200000</v>
      </c>
      <c r="AB47" s="79" t="s">
        <v>207</v>
      </c>
    </row>
    <row r="48" spans="1:28" s="11" customFormat="1" ht="38.25" x14ac:dyDescent="0.2">
      <c r="A48" s="127">
        <v>1027</v>
      </c>
      <c r="B48" s="9" t="s">
        <v>32</v>
      </c>
      <c r="C48" s="9" t="s">
        <v>81</v>
      </c>
      <c r="D48" s="20">
        <v>14955900</v>
      </c>
      <c r="E48" s="20">
        <v>14955900</v>
      </c>
      <c r="F48" s="21">
        <v>40</v>
      </c>
      <c r="G48" s="131">
        <v>845696.83595892612</v>
      </c>
      <c r="H48" s="62">
        <v>846000</v>
      </c>
      <c r="I48" s="71">
        <v>850000</v>
      </c>
      <c r="J48" s="87">
        <v>746</v>
      </c>
      <c r="K48" s="89">
        <v>636.5</v>
      </c>
      <c r="L48" s="20">
        <v>90</v>
      </c>
      <c r="M48" s="75">
        <v>57285</v>
      </c>
      <c r="N48" s="91">
        <v>45828</v>
      </c>
      <c r="O48" s="62">
        <v>815982.20206927101</v>
      </c>
      <c r="P48" s="62">
        <v>815982.20206927101</v>
      </c>
      <c r="Q48" s="67">
        <v>0</v>
      </c>
      <c r="R48" s="70">
        <v>815982.20206927101</v>
      </c>
      <c r="S48" s="62">
        <v>845696.83595892636</v>
      </c>
      <c r="T48" s="62">
        <v>845696.83595892636</v>
      </c>
      <c r="U48" s="71">
        <v>0</v>
      </c>
      <c r="V48" s="69">
        <v>845696.83595892636</v>
      </c>
      <c r="W48" s="62">
        <v>845696.83595892612</v>
      </c>
      <c r="X48" s="62">
        <v>845696.83595892612</v>
      </c>
      <c r="Y48" s="69">
        <v>846000</v>
      </c>
      <c r="Z48" s="79" t="s">
        <v>207</v>
      </c>
      <c r="AA48" s="69">
        <v>850000</v>
      </c>
      <c r="AB48" s="79" t="s">
        <v>207</v>
      </c>
    </row>
    <row r="49" spans="1:28" s="11" customFormat="1" ht="25.5" x14ac:dyDescent="0.2">
      <c r="A49" s="127">
        <v>1028</v>
      </c>
      <c r="B49" s="9" t="s">
        <v>33</v>
      </c>
      <c r="C49" s="9" t="s">
        <v>82</v>
      </c>
      <c r="D49" s="20">
        <v>1230000</v>
      </c>
      <c r="E49" s="20">
        <v>690000</v>
      </c>
      <c r="F49" s="21">
        <v>41</v>
      </c>
      <c r="G49" s="131">
        <v>690000</v>
      </c>
      <c r="H49" s="62">
        <v>690000</v>
      </c>
      <c r="I49" s="71">
        <v>690000</v>
      </c>
      <c r="J49" s="87">
        <v>241</v>
      </c>
      <c r="K49" s="89">
        <v>214.5</v>
      </c>
      <c r="L49" s="20">
        <v>235</v>
      </c>
      <c r="M49" s="75">
        <v>50407.5</v>
      </c>
      <c r="N49" s="91">
        <v>45366.75</v>
      </c>
      <c r="O49" s="62">
        <v>807769.49824836571</v>
      </c>
      <c r="P49" s="62">
        <v>690000</v>
      </c>
      <c r="Q49" s="67">
        <v>690000</v>
      </c>
      <c r="R49" s="70">
        <v>0</v>
      </c>
      <c r="S49" s="62">
        <v>690000</v>
      </c>
      <c r="T49" s="62">
        <v>690000</v>
      </c>
      <c r="U49" s="71">
        <v>690000</v>
      </c>
      <c r="V49" s="69">
        <v>0</v>
      </c>
      <c r="W49" s="62">
        <v>690000</v>
      </c>
      <c r="X49" s="62">
        <v>690000</v>
      </c>
      <c r="Y49" s="69">
        <v>690000</v>
      </c>
      <c r="Z49" s="79" t="s">
        <v>207</v>
      </c>
      <c r="AA49" s="69">
        <v>690000</v>
      </c>
      <c r="AB49" s="79" t="s">
        <v>207</v>
      </c>
    </row>
    <row r="50" spans="1:28" s="11" customFormat="1" ht="25.5" x14ac:dyDescent="0.2">
      <c r="A50" s="127">
        <v>1038</v>
      </c>
      <c r="B50" s="9" t="s">
        <v>42</v>
      </c>
      <c r="C50" s="9" t="s">
        <v>91</v>
      </c>
      <c r="D50" s="20">
        <v>9135000</v>
      </c>
      <c r="E50" s="20">
        <v>9135000</v>
      </c>
      <c r="F50" s="21">
        <v>41</v>
      </c>
      <c r="G50" s="131">
        <v>1229598.6891244913</v>
      </c>
      <c r="H50" s="62">
        <v>1230000</v>
      </c>
      <c r="I50" s="71">
        <v>1230000</v>
      </c>
      <c r="J50" s="87">
        <v>662</v>
      </c>
      <c r="K50" s="89">
        <v>552.5</v>
      </c>
      <c r="L50" s="20">
        <v>134</v>
      </c>
      <c r="M50" s="75">
        <v>74035</v>
      </c>
      <c r="N50" s="91">
        <v>66631.5</v>
      </c>
      <c r="O50" s="62">
        <v>1186395.1753770323</v>
      </c>
      <c r="P50" s="62">
        <v>1186395.1753770323</v>
      </c>
      <c r="Q50" s="67">
        <v>0</v>
      </c>
      <c r="R50" s="70">
        <v>1186395.1753770323</v>
      </c>
      <c r="S50" s="62">
        <v>1229598.6891244915</v>
      </c>
      <c r="T50" s="62">
        <v>1229598.6891244915</v>
      </c>
      <c r="U50" s="71">
        <v>0</v>
      </c>
      <c r="V50" s="69">
        <v>1229598.6891244915</v>
      </c>
      <c r="W50" s="62">
        <v>1229598.6891244913</v>
      </c>
      <c r="X50" s="62">
        <v>1229598.6891244913</v>
      </c>
      <c r="Y50" s="69">
        <v>1230000</v>
      </c>
      <c r="Z50" s="79" t="s">
        <v>207</v>
      </c>
      <c r="AA50" s="69">
        <v>1230000</v>
      </c>
      <c r="AB50" s="79" t="s">
        <v>207</v>
      </c>
    </row>
    <row r="51" spans="1:28" s="11" customFormat="1" ht="51" x14ac:dyDescent="0.2">
      <c r="A51" s="127">
        <v>1040</v>
      </c>
      <c r="B51" s="9" t="s">
        <v>44</v>
      </c>
      <c r="C51" s="9" t="s">
        <v>93</v>
      </c>
      <c r="D51" s="20">
        <v>6960000</v>
      </c>
      <c r="E51" s="20">
        <v>6960000</v>
      </c>
      <c r="F51" s="21">
        <v>41</v>
      </c>
      <c r="G51" s="131">
        <v>1538223.2267169256</v>
      </c>
      <c r="H51" s="62">
        <v>1538000</v>
      </c>
      <c r="I51" s="71">
        <v>1540000</v>
      </c>
      <c r="J51" s="87">
        <v>414</v>
      </c>
      <c r="K51" s="89">
        <v>349.5</v>
      </c>
      <c r="L51" s="20">
        <v>265</v>
      </c>
      <c r="M51" s="75">
        <v>92617.5</v>
      </c>
      <c r="N51" s="91">
        <v>83355.75</v>
      </c>
      <c r="O51" s="62">
        <v>1484175.7973321036</v>
      </c>
      <c r="P51" s="62">
        <v>1484175.7973321036</v>
      </c>
      <c r="Q51" s="67">
        <v>0</v>
      </c>
      <c r="R51" s="70">
        <v>1484175.7973321036</v>
      </c>
      <c r="S51" s="62">
        <v>1538223.2267169259</v>
      </c>
      <c r="T51" s="62">
        <v>1538223.2267169259</v>
      </c>
      <c r="U51" s="71">
        <v>0</v>
      </c>
      <c r="V51" s="69">
        <v>1538223.2267169259</v>
      </c>
      <c r="W51" s="62">
        <v>1538223.2267169256</v>
      </c>
      <c r="X51" s="62">
        <v>1538223.2267169256</v>
      </c>
      <c r="Y51" s="69">
        <v>1538000</v>
      </c>
      <c r="Z51" s="79" t="s">
        <v>207</v>
      </c>
      <c r="AA51" s="69">
        <v>1540000</v>
      </c>
      <c r="AB51" s="79" t="s">
        <v>207</v>
      </c>
    </row>
    <row r="52" spans="1:28" s="11" customFormat="1" ht="25.5" x14ac:dyDescent="0.2">
      <c r="A52" s="127">
        <v>1042</v>
      </c>
      <c r="B52" s="9" t="s">
        <v>46</v>
      </c>
      <c r="C52" s="9" t="s">
        <v>95</v>
      </c>
      <c r="D52" s="20">
        <v>2958800</v>
      </c>
      <c r="E52" s="20">
        <v>2000000</v>
      </c>
      <c r="F52" s="21">
        <v>41</v>
      </c>
      <c r="G52" s="131">
        <v>852473.03998624824</v>
      </c>
      <c r="H52" s="62">
        <v>852000</v>
      </c>
      <c r="I52" s="71">
        <v>850000</v>
      </c>
      <c r="J52" s="87">
        <v>218</v>
      </c>
      <c r="K52" s="89">
        <v>200.5</v>
      </c>
      <c r="L52" s="20">
        <v>256</v>
      </c>
      <c r="M52" s="75">
        <v>51328</v>
      </c>
      <c r="N52" s="91">
        <v>46195.200000000004</v>
      </c>
      <c r="O52" s="62">
        <v>822520.31555010891</v>
      </c>
      <c r="P52" s="62">
        <v>822520.31555010891</v>
      </c>
      <c r="Q52" s="67">
        <v>0</v>
      </c>
      <c r="R52" s="70">
        <v>822520.31555010891</v>
      </c>
      <c r="S52" s="62">
        <v>852473.03998624848</v>
      </c>
      <c r="T52" s="62">
        <v>852473.03998624848</v>
      </c>
      <c r="U52" s="71">
        <v>0</v>
      </c>
      <c r="V52" s="69">
        <v>852473.03998624848</v>
      </c>
      <c r="W52" s="62">
        <v>852473.03998624824</v>
      </c>
      <c r="X52" s="62">
        <v>852473.03998624824</v>
      </c>
      <c r="Y52" s="69">
        <v>852000</v>
      </c>
      <c r="Z52" s="79" t="s">
        <v>207</v>
      </c>
      <c r="AA52" s="69">
        <v>850000</v>
      </c>
      <c r="AB52" s="79" t="s">
        <v>207</v>
      </c>
    </row>
    <row r="53" spans="1:28" s="11" customFormat="1" ht="25.5" x14ac:dyDescent="0.2">
      <c r="A53" s="127">
        <v>1045</v>
      </c>
      <c r="B53" s="9" t="s">
        <v>49</v>
      </c>
      <c r="C53" s="9" t="s">
        <v>98</v>
      </c>
      <c r="D53" s="20">
        <v>1200000</v>
      </c>
      <c r="E53" s="20">
        <v>1200000</v>
      </c>
      <c r="F53" s="21">
        <v>41</v>
      </c>
      <c r="G53" s="131">
        <v>323821.17162429623</v>
      </c>
      <c r="H53" s="62">
        <v>324000</v>
      </c>
      <c r="I53" s="71">
        <v>320000</v>
      </c>
      <c r="J53" s="87">
        <v>424</v>
      </c>
      <c r="K53" s="89">
        <v>354.5</v>
      </c>
      <c r="L53" s="20">
        <v>55</v>
      </c>
      <c r="M53" s="75">
        <v>19497.5</v>
      </c>
      <c r="N53" s="91">
        <v>17547.75</v>
      </c>
      <c r="O53" s="62">
        <v>312443.30292312673</v>
      </c>
      <c r="P53" s="62">
        <v>312443.30292312673</v>
      </c>
      <c r="Q53" s="67">
        <v>0</v>
      </c>
      <c r="R53" s="70">
        <v>312443.30292312673</v>
      </c>
      <c r="S53" s="62">
        <v>323821.17162429629</v>
      </c>
      <c r="T53" s="62">
        <v>323821.17162429629</v>
      </c>
      <c r="U53" s="71">
        <v>0</v>
      </c>
      <c r="V53" s="69">
        <v>323821.17162429629</v>
      </c>
      <c r="W53" s="62">
        <v>323821.17162429623</v>
      </c>
      <c r="X53" s="62">
        <v>323821.17162429623</v>
      </c>
      <c r="Y53" s="69">
        <v>324000</v>
      </c>
      <c r="Z53" s="79" t="s">
        <v>207</v>
      </c>
      <c r="AA53" s="69">
        <v>320000</v>
      </c>
      <c r="AB53" s="79" t="s">
        <v>207</v>
      </c>
    </row>
    <row r="54" spans="1:28" s="11" customFormat="1" ht="25.5" x14ac:dyDescent="0.2">
      <c r="A54" s="127">
        <v>1049</v>
      </c>
      <c r="B54" s="9" t="s">
        <v>53</v>
      </c>
      <c r="C54" s="9" t="s">
        <v>102</v>
      </c>
      <c r="D54" s="20">
        <v>3372500</v>
      </c>
      <c r="E54" s="20">
        <v>3372500</v>
      </c>
      <c r="F54" s="21">
        <v>41</v>
      </c>
      <c r="G54" s="131">
        <v>1469331.8191058175</v>
      </c>
      <c r="H54" s="62">
        <v>1469000</v>
      </c>
      <c r="I54" s="71">
        <v>1470000</v>
      </c>
      <c r="J54" s="87">
        <v>673</v>
      </c>
      <c r="K54" s="89">
        <v>549.5</v>
      </c>
      <c r="L54" s="20">
        <v>161</v>
      </c>
      <c r="M54" s="75">
        <v>88469.5</v>
      </c>
      <c r="N54" s="91">
        <v>79622.55</v>
      </c>
      <c r="O54" s="62">
        <v>1417704.9769435856</v>
      </c>
      <c r="P54" s="62">
        <v>1417704.9769435856</v>
      </c>
      <c r="Q54" s="67">
        <v>0</v>
      </c>
      <c r="R54" s="70">
        <v>1417704.9769435856</v>
      </c>
      <c r="S54" s="62">
        <v>1469331.8191058177</v>
      </c>
      <c r="T54" s="62">
        <v>1469331.8191058177</v>
      </c>
      <c r="U54" s="71">
        <v>0</v>
      </c>
      <c r="V54" s="69">
        <v>1469331.8191058177</v>
      </c>
      <c r="W54" s="62">
        <v>1469331.8191058175</v>
      </c>
      <c r="X54" s="62">
        <v>1469331.8191058175</v>
      </c>
      <c r="Y54" s="69">
        <v>1469000</v>
      </c>
      <c r="Z54" s="79" t="s">
        <v>207</v>
      </c>
      <c r="AA54" s="69">
        <v>1470000</v>
      </c>
      <c r="AB54" s="79" t="s">
        <v>207</v>
      </c>
    </row>
    <row r="55" spans="1:28" s="11" customFormat="1" ht="38.25" x14ac:dyDescent="0.2">
      <c r="A55" s="127">
        <v>1001</v>
      </c>
      <c r="B55" s="9" t="s">
        <v>7</v>
      </c>
      <c r="C55" s="9" t="s">
        <v>56</v>
      </c>
      <c r="D55" s="20">
        <v>56980000</v>
      </c>
      <c r="E55" s="20">
        <v>47880000</v>
      </c>
      <c r="F55" s="21">
        <v>40</v>
      </c>
      <c r="G55" s="131">
        <v>9582881.1620898042</v>
      </c>
      <c r="H55" s="62">
        <v>9583000</v>
      </c>
      <c r="I55" s="71">
        <v>9580000</v>
      </c>
      <c r="J55" s="87">
        <v>2849</v>
      </c>
      <c r="K55" s="89">
        <v>2628</v>
      </c>
      <c r="L55" s="20">
        <v>247</v>
      </c>
      <c r="M55" s="75">
        <v>649116</v>
      </c>
      <c r="N55" s="91">
        <v>519292.80000000005</v>
      </c>
      <c r="O55" s="62">
        <v>9246174.4449401591</v>
      </c>
      <c r="P55" s="62">
        <v>9246174.4449401591</v>
      </c>
      <c r="Q55" s="67">
        <v>0</v>
      </c>
      <c r="R55" s="70">
        <v>9246174.4449401591</v>
      </c>
      <c r="S55" s="62">
        <v>9582881.1620898061</v>
      </c>
      <c r="T55" s="62">
        <v>9582881.1620898061</v>
      </c>
      <c r="U55" s="71">
        <v>0</v>
      </c>
      <c r="V55" s="69">
        <v>9582881.1620898061</v>
      </c>
      <c r="W55" s="62">
        <v>9582881.1620898042</v>
      </c>
      <c r="X55" s="62">
        <v>9582881.1620898042</v>
      </c>
      <c r="Y55" s="69">
        <v>9583000</v>
      </c>
      <c r="Z55" s="79" t="s">
        <v>207</v>
      </c>
      <c r="AA55" s="69">
        <v>9580000</v>
      </c>
      <c r="AB55" s="79" t="s">
        <v>207</v>
      </c>
    </row>
    <row r="56" spans="1:28" s="11" customFormat="1" ht="25.5" x14ac:dyDescent="0.2">
      <c r="A56" s="127">
        <v>1021</v>
      </c>
      <c r="B56" s="9" t="s">
        <v>26</v>
      </c>
      <c r="C56" s="9" t="s">
        <v>75</v>
      </c>
      <c r="D56" s="20">
        <v>1065500</v>
      </c>
      <c r="E56" s="20">
        <v>1065500</v>
      </c>
      <c r="F56" s="21">
        <v>40</v>
      </c>
      <c r="G56" s="131">
        <v>192686.30711243616</v>
      </c>
      <c r="H56" s="62">
        <v>193000</v>
      </c>
      <c r="I56" s="71">
        <v>190000</v>
      </c>
      <c r="J56" s="87">
        <v>166</v>
      </c>
      <c r="K56" s="89">
        <v>125.5</v>
      </c>
      <c r="L56" s="20">
        <v>104</v>
      </c>
      <c r="M56" s="75">
        <v>13052</v>
      </c>
      <c r="N56" s="91">
        <v>10441.6</v>
      </c>
      <c r="O56" s="62">
        <v>185916.02865336696</v>
      </c>
      <c r="P56" s="62">
        <v>185916.02865336696</v>
      </c>
      <c r="Q56" s="67">
        <v>0</v>
      </c>
      <c r="R56" s="70">
        <v>185916.02865336696</v>
      </c>
      <c r="S56" s="62">
        <v>192686.30711243619</v>
      </c>
      <c r="T56" s="62">
        <v>192686.30711243619</v>
      </c>
      <c r="U56" s="71">
        <v>0</v>
      </c>
      <c r="V56" s="69">
        <v>192686.30711243619</v>
      </c>
      <c r="W56" s="62">
        <v>192686.30711243616</v>
      </c>
      <c r="X56" s="62">
        <v>192686.30711243616</v>
      </c>
      <c r="Y56" s="69">
        <v>193000</v>
      </c>
      <c r="Z56" s="79" t="s">
        <v>207</v>
      </c>
      <c r="AA56" s="69">
        <v>190000</v>
      </c>
      <c r="AB56" s="79" t="s">
        <v>207</v>
      </c>
    </row>
    <row r="57" spans="1:28" s="11" customFormat="1" ht="25.5" x14ac:dyDescent="0.2">
      <c r="A57" s="127">
        <v>1010</v>
      </c>
      <c r="B57" s="9" t="s">
        <v>16</v>
      </c>
      <c r="C57" s="9" t="s">
        <v>65</v>
      </c>
      <c r="D57" s="20">
        <v>10197500</v>
      </c>
      <c r="E57" s="20">
        <v>10197500</v>
      </c>
      <c r="F57" s="21">
        <v>41</v>
      </c>
      <c r="G57" s="131">
        <v>2735443.9507647888</v>
      </c>
      <c r="H57" s="62">
        <v>2735000</v>
      </c>
      <c r="I57" s="71">
        <v>2740000</v>
      </c>
      <c r="J57" s="87">
        <v>1335</v>
      </c>
      <c r="K57" s="89">
        <v>1023</v>
      </c>
      <c r="L57" s="20">
        <v>161</v>
      </c>
      <c r="M57" s="75">
        <v>164703</v>
      </c>
      <c r="N57" s="91">
        <v>148232.70000000001</v>
      </c>
      <c r="O57" s="62">
        <v>2639330.6486138091</v>
      </c>
      <c r="P57" s="62">
        <v>2639330.6486138091</v>
      </c>
      <c r="Q57" s="67">
        <v>0</v>
      </c>
      <c r="R57" s="70">
        <v>2639330.6486138091</v>
      </c>
      <c r="S57" s="62">
        <v>2735443.9507647892</v>
      </c>
      <c r="T57" s="62">
        <v>2735443.9507647892</v>
      </c>
      <c r="U57" s="71">
        <v>0</v>
      </c>
      <c r="V57" s="69">
        <v>2735443.9507647892</v>
      </c>
      <c r="W57" s="62">
        <v>2735443.9507647888</v>
      </c>
      <c r="X57" s="62">
        <v>2735443.9507647888</v>
      </c>
      <c r="Y57" s="69">
        <v>2735000</v>
      </c>
      <c r="Z57" s="79" t="s">
        <v>207</v>
      </c>
      <c r="AA57" s="69">
        <v>2740000</v>
      </c>
      <c r="AB57" s="79" t="s">
        <v>207</v>
      </c>
    </row>
    <row r="58" spans="1:28" s="11" customFormat="1" ht="25.5" x14ac:dyDescent="0.2">
      <c r="A58" s="127">
        <v>1019</v>
      </c>
      <c r="B58" s="9" t="s">
        <v>24</v>
      </c>
      <c r="C58" s="9" t="s">
        <v>73</v>
      </c>
      <c r="D58" s="20">
        <v>5239250</v>
      </c>
      <c r="E58" s="20">
        <v>5239250</v>
      </c>
      <c r="F58" s="21">
        <v>41</v>
      </c>
      <c r="G58" s="131">
        <v>2947366.4100506464</v>
      </c>
      <c r="H58" s="62">
        <v>2947000</v>
      </c>
      <c r="I58" s="71">
        <v>2950000</v>
      </c>
      <c r="J58" s="87">
        <v>700</v>
      </c>
      <c r="K58" s="89">
        <v>620.5</v>
      </c>
      <c r="L58" s="20">
        <v>286</v>
      </c>
      <c r="M58" s="75">
        <v>177463</v>
      </c>
      <c r="N58" s="91">
        <v>159716.70000000001</v>
      </c>
      <c r="O58" s="62">
        <v>2843806.9427694236</v>
      </c>
      <c r="P58" s="62">
        <v>2843806.9427694236</v>
      </c>
      <c r="Q58" s="67">
        <v>0</v>
      </c>
      <c r="R58" s="70">
        <v>2843806.9427694236</v>
      </c>
      <c r="S58" s="62">
        <v>2947366.4100506469</v>
      </c>
      <c r="T58" s="62">
        <v>2947366.4100506469</v>
      </c>
      <c r="U58" s="71">
        <v>0</v>
      </c>
      <c r="V58" s="69">
        <v>2947366.4100506469</v>
      </c>
      <c r="W58" s="62">
        <v>2947366.4100506464</v>
      </c>
      <c r="X58" s="62">
        <v>2947366.4100506464</v>
      </c>
      <c r="Y58" s="69">
        <v>2947000</v>
      </c>
      <c r="Z58" s="79" t="s">
        <v>207</v>
      </c>
      <c r="AA58" s="69">
        <v>2950000</v>
      </c>
      <c r="AB58" s="79" t="s">
        <v>207</v>
      </c>
    </row>
    <row r="59" spans="1:28" s="11" customFormat="1" ht="38.25" x14ac:dyDescent="0.2">
      <c r="A59" s="127">
        <v>1041</v>
      </c>
      <c r="B59" s="9" t="s">
        <v>45</v>
      </c>
      <c r="C59" s="9" t="s">
        <v>94</v>
      </c>
      <c r="D59" s="20">
        <v>14082438</v>
      </c>
      <c r="E59" s="20">
        <v>14071650</v>
      </c>
      <c r="F59" s="21">
        <v>41</v>
      </c>
      <c r="G59" s="131">
        <v>2314547.0131118209</v>
      </c>
      <c r="H59" s="62">
        <v>2315000</v>
      </c>
      <c r="I59" s="71">
        <v>2310000</v>
      </c>
      <c r="J59" s="87">
        <v>672</v>
      </c>
      <c r="K59" s="89">
        <v>499.5</v>
      </c>
      <c r="L59" s="20">
        <v>279</v>
      </c>
      <c r="M59" s="75">
        <v>139360.5</v>
      </c>
      <c r="N59" s="91">
        <v>125424.45</v>
      </c>
      <c r="O59" s="62">
        <v>2233222.4601625027</v>
      </c>
      <c r="P59" s="62">
        <v>2233222.4601625027</v>
      </c>
      <c r="Q59" s="67">
        <v>0</v>
      </c>
      <c r="R59" s="70">
        <v>2233222.4601625027</v>
      </c>
      <c r="S59" s="62">
        <v>2314547.0131118214</v>
      </c>
      <c r="T59" s="62">
        <v>2314547.0131118214</v>
      </c>
      <c r="U59" s="71">
        <v>0</v>
      </c>
      <c r="V59" s="69">
        <v>2314547.0131118214</v>
      </c>
      <c r="W59" s="62">
        <v>2314547.0131118209</v>
      </c>
      <c r="X59" s="62">
        <v>2314547.0131118209</v>
      </c>
      <c r="Y59" s="69">
        <v>2315000</v>
      </c>
      <c r="Z59" s="79" t="s">
        <v>207</v>
      </c>
      <c r="AA59" s="69">
        <v>2310000</v>
      </c>
      <c r="AB59" s="79" t="s">
        <v>207</v>
      </c>
    </row>
    <row r="60" spans="1:28" s="11" customFormat="1" ht="13.5" thickBot="1" x14ac:dyDescent="0.25">
      <c r="A60" s="127">
        <v>1002</v>
      </c>
      <c r="B60" s="9" t="s">
        <v>8</v>
      </c>
      <c r="C60" s="9" t="s">
        <v>57</v>
      </c>
      <c r="D60" s="20">
        <v>2570000</v>
      </c>
      <c r="E60" s="20">
        <v>2300000</v>
      </c>
      <c r="F60" s="21">
        <v>31</v>
      </c>
      <c r="G60" s="132">
        <v>658088.99112404732</v>
      </c>
      <c r="H60" s="73">
        <v>658000</v>
      </c>
      <c r="I60" s="74">
        <v>660000</v>
      </c>
      <c r="J60" s="88">
        <v>193</v>
      </c>
      <c r="K60" s="98">
        <v>190.5</v>
      </c>
      <c r="L60" s="76">
        <v>234</v>
      </c>
      <c r="M60" s="77">
        <v>44577</v>
      </c>
      <c r="N60" s="92">
        <v>35661.599999999999</v>
      </c>
      <c r="O60" s="62">
        <v>634966.19746254501</v>
      </c>
      <c r="P60" s="62">
        <v>634966.19746254501</v>
      </c>
      <c r="Q60" s="67">
        <v>0</v>
      </c>
      <c r="R60" s="72">
        <v>634966.19746254501</v>
      </c>
      <c r="S60" s="73">
        <v>658088.99112404743</v>
      </c>
      <c r="T60" s="73">
        <v>658088.99112404743</v>
      </c>
      <c r="U60" s="74">
        <v>0</v>
      </c>
      <c r="V60" s="69">
        <v>658088.99112404743</v>
      </c>
      <c r="W60" s="62">
        <v>658088.99112404732</v>
      </c>
      <c r="X60" s="62">
        <v>658088.99112404732</v>
      </c>
      <c r="Y60" s="69">
        <v>658000</v>
      </c>
      <c r="Z60" s="79" t="s">
        <v>207</v>
      </c>
      <c r="AA60" s="69">
        <v>660000</v>
      </c>
      <c r="AB60" s="79" t="s">
        <v>207</v>
      </c>
    </row>
    <row r="61" spans="1:28" x14ac:dyDescent="0.2">
      <c r="A61" s="22"/>
      <c r="B61" s="23"/>
      <c r="C61" s="23"/>
      <c r="D61" s="24"/>
      <c r="E61" s="24"/>
      <c r="F61" s="25"/>
    </row>
    <row r="62" spans="1:28" x14ac:dyDescent="0.2">
      <c r="A62" s="22"/>
      <c r="B62" s="23"/>
      <c r="C62" s="23"/>
      <c r="D62" s="24"/>
      <c r="E62" s="24"/>
      <c r="F62" s="25"/>
    </row>
    <row r="63" spans="1:28" x14ac:dyDescent="0.2">
      <c r="A63" s="22"/>
      <c r="B63" s="23"/>
      <c r="C63" s="23"/>
      <c r="D63" s="24"/>
      <c r="E63" s="24"/>
      <c r="F63" s="25"/>
    </row>
    <row r="64" spans="1:28" x14ac:dyDescent="0.2">
      <c r="A64" s="22"/>
      <c r="B64" s="23"/>
      <c r="C64" s="23"/>
      <c r="D64" s="24"/>
      <c r="E64" s="24"/>
      <c r="F64" s="25"/>
    </row>
    <row r="65" spans="1:6" x14ac:dyDescent="0.2">
      <c r="A65" s="22"/>
      <c r="B65" s="23"/>
      <c r="C65" s="23"/>
      <c r="D65" s="24"/>
      <c r="E65" s="24"/>
      <c r="F65" s="25"/>
    </row>
    <row r="66" spans="1:6" x14ac:dyDescent="0.2">
      <c r="A66" s="22"/>
      <c r="B66" s="23"/>
      <c r="C66" s="23"/>
      <c r="D66" s="24"/>
      <c r="E66" s="24"/>
      <c r="F66" s="25"/>
    </row>
    <row r="67" spans="1:6" x14ac:dyDescent="0.2">
      <c r="A67" s="22"/>
      <c r="B67" s="23"/>
      <c r="C67" s="23"/>
      <c r="D67" s="24"/>
      <c r="E67" s="24"/>
      <c r="F67" s="25"/>
    </row>
    <row r="68" spans="1:6" x14ac:dyDescent="0.2">
      <c r="A68" s="22"/>
      <c r="B68" s="23"/>
      <c r="C68" s="23"/>
      <c r="D68" s="24"/>
      <c r="E68" s="24"/>
      <c r="F68" s="25"/>
    </row>
    <row r="69" spans="1:6" x14ac:dyDescent="0.2">
      <c r="A69" s="22"/>
      <c r="B69" s="23"/>
      <c r="C69" s="23"/>
      <c r="D69" s="24"/>
      <c r="E69" s="24"/>
      <c r="F69" s="25"/>
    </row>
    <row r="70" spans="1:6" x14ac:dyDescent="0.2">
      <c r="A70" s="22"/>
      <c r="B70" s="23"/>
      <c r="C70" s="23"/>
      <c r="D70" s="24"/>
      <c r="E70" s="24"/>
      <c r="F70" s="25"/>
    </row>
    <row r="71" spans="1:6" x14ac:dyDescent="0.2">
      <c r="A71" s="22"/>
      <c r="B71" s="23"/>
      <c r="C71" s="23"/>
      <c r="D71" s="24"/>
      <c r="E71" s="24"/>
      <c r="F71" s="25"/>
    </row>
    <row r="72" spans="1:6" x14ac:dyDescent="0.2">
      <c r="A72" s="22"/>
      <c r="B72" s="23"/>
      <c r="C72" s="23"/>
      <c r="D72" s="24"/>
      <c r="E72" s="24"/>
      <c r="F72" s="25"/>
    </row>
    <row r="73" spans="1:6" x14ac:dyDescent="0.2">
      <c r="A73" s="22"/>
      <c r="B73" s="23"/>
      <c r="C73" s="23"/>
      <c r="D73" s="24"/>
      <c r="E73" s="24"/>
      <c r="F73" s="25"/>
    </row>
    <row r="74" spans="1:6" x14ac:dyDescent="0.2">
      <c r="A74" s="22"/>
      <c r="B74" s="23"/>
      <c r="C74" s="23"/>
      <c r="D74" s="24"/>
      <c r="E74" s="24"/>
      <c r="F74" s="25"/>
    </row>
    <row r="75" spans="1:6" x14ac:dyDescent="0.2">
      <c r="A75" s="22"/>
      <c r="B75" s="23"/>
      <c r="C75" s="23"/>
      <c r="D75" s="24"/>
      <c r="E75" s="24"/>
      <c r="F75" s="25"/>
    </row>
    <row r="76" spans="1:6" x14ac:dyDescent="0.2">
      <c r="A76" s="22"/>
      <c r="B76" s="23"/>
      <c r="C76" s="23"/>
      <c r="D76" s="24"/>
      <c r="E76" s="24"/>
      <c r="F76" s="25"/>
    </row>
    <row r="77" spans="1:6" x14ac:dyDescent="0.2">
      <c r="A77" s="22"/>
      <c r="B77" s="23"/>
      <c r="C77" s="23"/>
      <c r="D77" s="24"/>
      <c r="E77" s="24"/>
      <c r="F77" s="25"/>
    </row>
    <row r="78" spans="1:6" x14ac:dyDescent="0.2">
      <c r="A78" s="22"/>
      <c r="B78" s="23"/>
      <c r="C78" s="23"/>
      <c r="D78" s="24"/>
      <c r="E78" s="24"/>
      <c r="F78" s="25"/>
    </row>
    <row r="79" spans="1:6" x14ac:dyDescent="0.2">
      <c r="A79" s="22"/>
      <c r="B79" s="23"/>
      <c r="C79" s="23"/>
      <c r="D79" s="24"/>
      <c r="E79" s="24"/>
      <c r="F79" s="25"/>
    </row>
    <row r="80" spans="1:6" x14ac:dyDescent="0.2">
      <c r="A80" s="22"/>
      <c r="B80" s="23"/>
      <c r="C80" s="23"/>
      <c r="D80" s="24"/>
      <c r="E80" s="24"/>
      <c r="F80" s="25"/>
    </row>
    <row r="81" spans="1:6" x14ac:dyDescent="0.2">
      <c r="A81" s="22"/>
      <c r="B81" s="23"/>
      <c r="C81" s="23"/>
      <c r="D81" s="24"/>
      <c r="E81" s="24"/>
      <c r="F81" s="25"/>
    </row>
    <row r="82" spans="1:6" x14ac:dyDescent="0.2">
      <c r="A82" s="22"/>
      <c r="B82" s="23"/>
      <c r="C82" s="23"/>
      <c r="D82" s="24"/>
      <c r="E82" s="24"/>
      <c r="F82" s="25"/>
    </row>
    <row r="83" spans="1:6" x14ac:dyDescent="0.2">
      <c r="A83" s="22"/>
      <c r="B83" s="23"/>
      <c r="C83" s="23"/>
      <c r="D83" s="24"/>
      <c r="E83" s="24"/>
      <c r="F83" s="25"/>
    </row>
    <row r="84" spans="1:6" x14ac:dyDescent="0.2">
      <c r="A84" s="22"/>
      <c r="B84" s="23"/>
      <c r="C84" s="23"/>
      <c r="D84" s="24"/>
      <c r="E84" s="24"/>
      <c r="F84" s="25"/>
    </row>
    <row r="85" spans="1:6" x14ac:dyDescent="0.2">
      <c r="A85" s="22"/>
      <c r="B85" s="23"/>
      <c r="C85" s="23"/>
      <c r="D85" s="24"/>
      <c r="E85" s="24"/>
      <c r="F85" s="25"/>
    </row>
    <row r="86" spans="1:6" x14ac:dyDescent="0.2">
      <c r="A86" s="22"/>
      <c r="B86" s="23"/>
      <c r="C86" s="23"/>
      <c r="D86" s="24"/>
      <c r="E86" s="24"/>
      <c r="F86" s="25"/>
    </row>
    <row r="87" spans="1:6" x14ac:dyDescent="0.2">
      <c r="A87" s="22"/>
      <c r="B87" s="23"/>
      <c r="C87" s="23"/>
      <c r="D87" s="24"/>
      <c r="E87" s="24"/>
      <c r="F87" s="25"/>
    </row>
    <row r="88" spans="1:6" x14ac:dyDescent="0.2">
      <c r="A88" s="22"/>
      <c r="B88" s="23"/>
      <c r="C88" s="23"/>
      <c r="D88" s="24"/>
      <c r="E88" s="24"/>
      <c r="F88" s="25"/>
    </row>
    <row r="89" spans="1:6" x14ac:dyDescent="0.2">
      <c r="A89" s="22"/>
      <c r="B89" s="23"/>
      <c r="C89" s="23"/>
      <c r="D89" s="24"/>
      <c r="E89" s="24"/>
      <c r="F89" s="25"/>
    </row>
    <row r="90" spans="1:6" x14ac:dyDescent="0.2">
      <c r="A90" s="22"/>
      <c r="B90" s="23"/>
      <c r="C90" s="23"/>
      <c r="D90" s="24"/>
      <c r="E90" s="24"/>
      <c r="F90" s="25"/>
    </row>
    <row r="91" spans="1:6" x14ac:dyDescent="0.2">
      <c r="A91" s="22"/>
      <c r="B91" s="23"/>
      <c r="C91" s="23"/>
      <c r="D91" s="24"/>
      <c r="E91" s="24"/>
      <c r="F91" s="25"/>
    </row>
    <row r="92" spans="1:6" x14ac:dyDescent="0.2">
      <c r="A92" s="22"/>
      <c r="B92" s="23"/>
      <c r="C92" s="23"/>
      <c r="D92" s="24"/>
      <c r="E92" s="24"/>
      <c r="F92" s="25"/>
    </row>
    <row r="93" spans="1:6" x14ac:dyDescent="0.2">
      <c r="A93" s="22"/>
      <c r="B93" s="23"/>
      <c r="C93" s="23"/>
      <c r="D93" s="24"/>
      <c r="E93" s="24"/>
      <c r="F93" s="25"/>
    </row>
    <row r="94" spans="1:6" x14ac:dyDescent="0.2">
      <c r="A94" s="22"/>
      <c r="B94" s="23"/>
      <c r="C94" s="23"/>
      <c r="D94" s="24"/>
      <c r="E94" s="24"/>
      <c r="F94" s="25"/>
    </row>
    <row r="95" spans="1:6" x14ac:dyDescent="0.2">
      <c r="A95" s="22"/>
      <c r="B95" s="23"/>
      <c r="C95" s="23"/>
      <c r="D95" s="24"/>
      <c r="E95" s="24"/>
      <c r="F95" s="25"/>
    </row>
    <row r="96" spans="1:6" x14ac:dyDescent="0.2">
      <c r="A96" s="22"/>
      <c r="B96" s="23"/>
      <c r="C96" s="23"/>
      <c r="D96" s="24"/>
      <c r="E96" s="24"/>
      <c r="F96" s="25"/>
    </row>
    <row r="97" spans="1:6" x14ac:dyDescent="0.2">
      <c r="A97" s="22"/>
      <c r="B97" s="23"/>
      <c r="C97" s="23"/>
      <c r="D97" s="24"/>
      <c r="E97" s="24"/>
      <c r="F97" s="25"/>
    </row>
    <row r="98" spans="1:6" x14ac:dyDescent="0.2">
      <c r="A98" s="22"/>
      <c r="B98" s="23"/>
      <c r="C98" s="23"/>
      <c r="D98" s="24"/>
      <c r="E98" s="24"/>
      <c r="F98" s="25"/>
    </row>
    <row r="99" spans="1:6" x14ac:dyDescent="0.2">
      <c r="A99" s="22"/>
      <c r="B99" s="23"/>
      <c r="C99" s="23"/>
      <c r="D99" s="24"/>
      <c r="E99" s="24"/>
      <c r="F99" s="25"/>
    </row>
    <row r="100" spans="1:6" x14ac:dyDescent="0.2">
      <c r="A100" s="22"/>
      <c r="B100" s="23"/>
      <c r="C100" s="23"/>
      <c r="D100" s="24"/>
      <c r="E100" s="24"/>
      <c r="F100" s="25"/>
    </row>
    <row r="101" spans="1:6" x14ac:dyDescent="0.2">
      <c r="A101" s="22"/>
      <c r="B101" s="23"/>
      <c r="C101" s="23"/>
      <c r="D101" s="24"/>
      <c r="E101" s="24"/>
      <c r="F101" s="25"/>
    </row>
    <row r="102" spans="1:6" x14ac:dyDescent="0.2">
      <c r="A102" s="22"/>
      <c r="B102" s="23"/>
      <c r="C102" s="23"/>
      <c r="D102" s="24"/>
      <c r="E102" s="24"/>
      <c r="F102" s="25"/>
    </row>
    <row r="103" spans="1:6" x14ac:dyDescent="0.2">
      <c r="A103" s="22"/>
      <c r="B103" s="23"/>
      <c r="C103" s="23"/>
      <c r="D103" s="24"/>
      <c r="E103" s="24"/>
      <c r="F103" s="25"/>
    </row>
    <row r="104" spans="1:6" x14ac:dyDescent="0.2">
      <c r="A104" s="22"/>
      <c r="B104" s="23"/>
      <c r="C104" s="23"/>
      <c r="D104" s="24"/>
      <c r="E104" s="24"/>
      <c r="F104" s="25"/>
    </row>
    <row r="105" spans="1:6" x14ac:dyDescent="0.2">
      <c r="A105" s="22"/>
      <c r="B105" s="23"/>
      <c r="C105" s="23"/>
      <c r="D105" s="24"/>
      <c r="E105" s="24"/>
      <c r="F105" s="25"/>
    </row>
    <row r="106" spans="1:6" x14ac:dyDescent="0.2">
      <c r="A106" s="22"/>
      <c r="B106" s="23"/>
      <c r="C106" s="23"/>
      <c r="D106" s="24"/>
      <c r="E106" s="24"/>
      <c r="F106" s="25"/>
    </row>
    <row r="107" spans="1:6" x14ac:dyDescent="0.2">
      <c r="A107" s="22"/>
      <c r="B107" s="23"/>
      <c r="C107" s="23"/>
      <c r="D107" s="24"/>
      <c r="E107" s="24"/>
      <c r="F107" s="25"/>
    </row>
    <row r="108" spans="1:6" x14ac:dyDescent="0.2">
      <c r="A108" s="22"/>
      <c r="B108" s="23"/>
      <c r="C108" s="23"/>
      <c r="D108" s="24"/>
      <c r="E108" s="24"/>
      <c r="F108" s="25"/>
    </row>
    <row r="109" spans="1:6" x14ac:dyDescent="0.2">
      <c r="A109" s="22"/>
      <c r="B109" s="23"/>
      <c r="C109" s="23"/>
      <c r="D109" s="24"/>
      <c r="E109" s="24"/>
      <c r="F109" s="25"/>
    </row>
    <row r="110" spans="1:6" x14ac:dyDescent="0.2">
      <c r="A110" s="22"/>
      <c r="B110" s="23"/>
      <c r="C110" s="23"/>
      <c r="D110" s="24"/>
      <c r="E110" s="24"/>
      <c r="F110" s="25"/>
    </row>
    <row r="111" spans="1:6" x14ac:dyDescent="0.2">
      <c r="A111" s="22"/>
      <c r="B111" s="23"/>
      <c r="C111" s="23"/>
      <c r="D111" s="24"/>
      <c r="E111" s="24"/>
      <c r="F111" s="25"/>
    </row>
    <row r="112" spans="1:6" x14ac:dyDescent="0.2">
      <c r="A112" s="22"/>
      <c r="B112" s="23"/>
      <c r="C112" s="23"/>
      <c r="D112" s="24"/>
      <c r="E112" s="24"/>
      <c r="F112" s="25"/>
    </row>
    <row r="113" spans="1:6" x14ac:dyDescent="0.2">
      <c r="A113" s="22"/>
      <c r="B113" s="23"/>
      <c r="C113" s="23"/>
      <c r="D113" s="24"/>
      <c r="E113" s="24"/>
      <c r="F113" s="25"/>
    </row>
    <row r="114" spans="1:6" x14ac:dyDescent="0.2">
      <c r="A114" s="22"/>
      <c r="B114" s="23"/>
      <c r="C114" s="23"/>
      <c r="D114" s="24"/>
      <c r="E114" s="24"/>
      <c r="F114" s="25"/>
    </row>
    <row r="115" spans="1:6" x14ac:dyDescent="0.2">
      <c r="A115" s="22"/>
      <c r="B115" s="23"/>
      <c r="C115" s="23"/>
      <c r="D115" s="24"/>
      <c r="E115" s="24"/>
      <c r="F115" s="25"/>
    </row>
    <row r="116" spans="1:6" x14ac:dyDescent="0.2">
      <c r="A116" s="22"/>
      <c r="B116" s="23"/>
      <c r="C116" s="23"/>
      <c r="D116" s="24"/>
      <c r="E116" s="24"/>
      <c r="F116" s="25"/>
    </row>
    <row r="117" spans="1:6" x14ac:dyDescent="0.2">
      <c r="A117" s="22"/>
      <c r="B117" s="23"/>
      <c r="C117" s="23"/>
      <c r="D117" s="24"/>
      <c r="E117" s="24"/>
      <c r="F117" s="25"/>
    </row>
    <row r="118" spans="1:6" x14ac:dyDescent="0.2">
      <c r="A118" s="22"/>
      <c r="B118" s="23"/>
      <c r="C118" s="23"/>
      <c r="D118" s="24"/>
      <c r="E118" s="24"/>
      <c r="F118" s="25"/>
    </row>
    <row r="119" spans="1:6" x14ac:dyDescent="0.2">
      <c r="A119" s="22"/>
      <c r="B119" s="23"/>
      <c r="C119" s="23"/>
      <c r="D119" s="24"/>
      <c r="E119" s="24"/>
      <c r="F119" s="25"/>
    </row>
    <row r="120" spans="1:6" x14ac:dyDescent="0.2">
      <c r="A120" s="22"/>
      <c r="B120" s="23"/>
      <c r="C120" s="23"/>
      <c r="D120" s="24"/>
      <c r="E120" s="24"/>
      <c r="F120" s="25"/>
    </row>
    <row r="121" spans="1:6" x14ac:dyDescent="0.2">
      <c r="A121" s="22"/>
      <c r="B121" s="23"/>
      <c r="C121" s="23"/>
      <c r="D121" s="24"/>
      <c r="E121" s="24"/>
      <c r="F121" s="25"/>
    </row>
    <row r="122" spans="1:6" x14ac:dyDescent="0.2">
      <c r="A122" s="22"/>
      <c r="B122" s="23"/>
      <c r="C122" s="23"/>
      <c r="D122" s="24"/>
      <c r="E122" s="24"/>
      <c r="F122" s="25"/>
    </row>
    <row r="123" spans="1:6" x14ac:dyDescent="0.2">
      <c r="A123" s="22"/>
      <c r="B123" s="23"/>
      <c r="C123" s="23"/>
      <c r="D123" s="24"/>
      <c r="E123" s="24"/>
      <c r="F123" s="25"/>
    </row>
    <row r="124" spans="1:6" x14ac:dyDescent="0.2">
      <c r="A124" s="22"/>
      <c r="B124" s="23"/>
      <c r="C124" s="23"/>
      <c r="D124" s="24"/>
      <c r="E124" s="24"/>
      <c r="F124" s="25"/>
    </row>
    <row r="125" spans="1:6" x14ac:dyDescent="0.2">
      <c r="A125" s="22"/>
      <c r="B125" s="23"/>
      <c r="C125" s="23"/>
      <c r="D125" s="24"/>
      <c r="E125" s="24"/>
      <c r="F125" s="25"/>
    </row>
    <row r="126" spans="1:6" x14ac:dyDescent="0.2">
      <c r="A126" s="22"/>
      <c r="B126" s="23"/>
      <c r="C126" s="23"/>
      <c r="D126" s="24"/>
      <c r="E126" s="24"/>
      <c r="F126" s="25"/>
    </row>
    <row r="127" spans="1:6" x14ac:dyDescent="0.2">
      <c r="A127" s="22"/>
      <c r="B127" s="23"/>
      <c r="C127" s="23"/>
      <c r="D127" s="24"/>
      <c r="E127" s="24"/>
      <c r="F127" s="25"/>
    </row>
    <row r="128" spans="1:6" x14ac:dyDescent="0.2">
      <c r="A128" s="22"/>
      <c r="B128" s="23"/>
      <c r="C128" s="23"/>
      <c r="D128" s="24"/>
      <c r="E128" s="24"/>
      <c r="F128" s="25"/>
    </row>
    <row r="129" spans="1:6" x14ac:dyDescent="0.2">
      <c r="A129" s="22"/>
      <c r="B129" s="23"/>
      <c r="C129" s="23"/>
      <c r="D129" s="24"/>
      <c r="E129" s="24"/>
      <c r="F129" s="25"/>
    </row>
    <row r="130" spans="1:6" x14ac:dyDescent="0.2">
      <c r="A130" s="22"/>
      <c r="B130" s="23"/>
      <c r="C130" s="23"/>
      <c r="D130" s="24"/>
      <c r="E130" s="24"/>
      <c r="F130" s="25"/>
    </row>
    <row r="131" spans="1:6" x14ac:dyDescent="0.2">
      <c r="A131" s="22"/>
      <c r="B131" s="23"/>
      <c r="C131" s="23"/>
      <c r="D131" s="24"/>
      <c r="E131" s="24"/>
      <c r="F131" s="25"/>
    </row>
    <row r="132" spans="1:6" x14ac:dyDescent="0.2">
      <c r="A132" s="22"/>
      <c r="B132" s="23"/>
      <c r="C132" s="23"/>
      <c r="D132" s="24"/>
      <c r="E132" s="24"/>
      <c r="F132" s="25"/>
    </row>
    <row r="133" spans="1:6" x14ac:dyDescent="0.2">
      <c r="A133" s="22"/>
      <c r="B133" s="23"/>
      <c r="C133" s="23"/>
      <c r="D133" s="24"/>
      <c r="E133" s="24"/>
      <c r="F133" s="25"/>
    </row>
    <row r="134" spans="1:6" x14ac:dyDescent="0.2">
      <c r="A134" s="22"/>
      <c r="B134" s="23"/>
      <c r="C134" s="23"/>
      <c r="D134" s="24"/>
      <c r="E134" s="24"/>
      <c r="F134" s="25"/>
    </row>
    <row r="135" spans="1:6" x14ac:dyDescent="0.2">
      <c r="A135" s="22"/>
      <c r="B135" s="23"/>
      <c r="C135" s="23"/>
      <c r="D135" s="24"/>
      <c r="E135" s="24"/>
      <c r="F135" s="25"/>
    </row>
    <row r="136" spans="1:6" x14ac:dyDescent="0.2">
      <c r="A136" s="22"/>
      <c r="B136" s="23"/>
      <c r="C136" s="23"/>
      <c r="D136" s="24"/>
      <c r="E136" s="24"/>
      <c r="F136" s="25"/>
    </row>
    <row r="137" spans="1:6" x14ac:dyDescent="0.2">
      <c r="A137" s="22"/>
      <c r="B137" s="23"/>
      <c r="C137" s="23"/>
      <c r="D137" s="24"/>
      <c r="E137" s="24"/>
      <c r="F137" s="25"/>
    </row>
    <row r="138" spans="1:6" x14ac:dyDescent="0.2">
      <c r="A138" s="22"/>
      <c r="B138" s="23"/>
      <c r="C138" s="23"/>
      <c r="D138" s="24"/>
      <c r="E138" s="24"/>
      <c r="F138" s="25"/>
    </row>
  </sheetData>
  <mergeCells count="11">
    <mergeCell ref="A1:AB1"/>
    <mergeCell ref="O7:Q7"/>
    <mergeCell ref="R7:U7"/>
    <mergeCell ref="V7:X7"/>
    <mergeCell ref="Y7:AB7"/>
    <mergeCell ref="A3:F3"/>
    <mergeCell ref="A4:E4"/>
    <mergeCell ref="G3:H3"/>
    <mergeCell ref="I3:I4"/>
    <mergeCell ref="K3:M3"/>
    <mergeCell ref="A7:C7"/>
  </mergeCells>
  <conditionalFormatting sqref="Q12:Q60">
    <cfRule type="cellIs" dxfId="3" priority="7" stopIfTrue="1" operator="greaterThan">
      <formula>0</formula>
    </cfRule>
  </conditionalFormatting>
  <conditionalFormatting sqref="U12:U60">
    <cfRule type="cellIs" dxfId="2" priority="5" stopIfTrue="1" operator="greaterThan">
      <formula>0</formula>
    </cfRule>
  </conditionalFormatting>
  <conditionalFormatting sqref="Z12:Z60">
    <cfRule type="cellIs" dxfId="1" priority="4" stopIfTrue="1" operator="equal">
      <formula>"zaokrouhleno dolů"</formula>
    </cfRule>
  </conditionalFormatting>
  <conditionalFormatting sqref="AB12:AB60">
    <cfRule type="cellIs" dxfId="0" priority="3" stopIfTrue="1" operator="equal">
      <formula>"zaokrouhleno dolů"</formula>
    </cfRule>
  </conditionalFormatting>
  <conditionalFormatting sqref="K12:K60">
    <cfRule type="colorScale" priority="2">
      <colorScale>
        <cfvo type="min"/>
        <cfvo type="max"/>
        <color rgb="FFFCFCFF"/>
        <color rgb="FF63BE7B"/>
      </colorScale>
    </cfRule>
  </conditionalFormatting>
  <conditionalFormatting sqref="J12:J60">
    <cfRule type="colorScale" priority="1">
      <colorScale>
        <cfvo type="min"/>
        <cfvo type="max"/>
        <color rgb="FFFCFCFF"/>
        <color rgb="FF63BE7B"/>
      </colorScale>
    </cfRule>
  </conditionalFormatting>
  <dataValidations count="1">
    <dataValidation type="list" allowBlank="1" showInputMessage="1" showErrorMessage="1" sqref="L5:L7">
      <formula1>$N$3:$N$4</formula1>
    </dataValidation>
  </dataValidation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vstupní data</vt:lpstr>
      <vt:lpstr>koeficient nákladnosti</vt:lpstr>
      <vt:lpstr>subkoeficient výstroj</vt:lpstr>
      <vt:lpstr>subkoeficient nájmy</vt:lpstr>
      <vt:lpstr>VÝSLEDEK PROJEKTY</vt:lpstr>
      <vt:lpstr>'koeficient nákladnosti'!Názvy_tisku</vt:lpstr>
      <vt:lpstr>'subkoeficient výstroj'!Názvy_tisku</vt:lpstr>
      <vt:lpstr>'vstupní data'!Názvy_tisku</vt:lpstr>
      <vt:lpstr>'subkoeficient nájmy'!Oblast_tisku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SML)</cp:lastModifiedBy>
  <cp:lastPrinted>2020-06-08T12:14:52Z</cp:lastPrinted>
  <dcterms:created xsi:type="dcterms:W3CDTF">2005-11-03T07:39:23Z</dcterms:created>
  <dcterms:modified xsi:type="dcterms:W3CDTF">2020-06-08T12:24:44Z</dcterms:modified>
</cp:coreProperties>
</file>