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995" windowWidth="15480" windowHeight="6495" activeTab="0"/>
  </bookViews>
  <sheets>
    <sheet name="POKYNY PRO VYPLNĚNÍ" sheetId="1" r:id="rId1"/>
    <sheet name="EKONOMICKÉ ÚDAJE " sheetId="2" r:id="rId2"/>
  </sheets>
  <definedNames>
    <definedName name="EHKData_PUMiPlna">'EKONOMICKÉ ÚDAJE '!$A$6:$L$238</definedName>
    <definedName name="EHKData_PUMiZkr">#REF!</definedName>
    <definedName name="EHKData_PUPlna">'EKONOMICKÉ ÚDAJE '!$A$6:$L$238</definedName>
    <definedName name="EHKData_PUStPlna">'EKONOMICKÉ ÚDAJE '!$A$6:$L$238</definedName>
    <definedName name="EHKData_PUStZkr">#REF!</definedName>
    <definedName name="EHKData_PUZkr">#REF!</definedName>
    <definedName name="EHKInfo_PUMiPlna">'EKONOMICKÉ ÚDAJE '!$F$3:$L$4</definedName>
    <definedName name="EHKInfo_PUMiZkr">#REF!</definedName>
    <definedName name="EHKInfo_PUPlna">'EKONOMICKÉ ÚDAJE '!$F$3:$L$4</definedName>
    <definedName name="EHKInfo_PUStPlna">'EKONOMICKÉ ÚDAJE '!$F$3:$L$4</definedName>
    <definedName name="EHKInfo_PUStZkr">#REF!</definedName>
    <definedName name="EHKInfo_PUZkr">#REF!</definedName>
    <definedName name="_xlnm.Print_Titles" localSheetId="1">'EKONOMICKÉ ÚDAJE '!$1:$1</definedName>
    <definedName name="_xlnm.Print_Area" localSheetId="1">'EKONOMICKÉ ÚDAJE '!$A$1:$L$238</definedName>
    <definedName name="_xlnm.Print_Area" localSheetId="0">'POKYNY PRO VYPLNĚNÍ'!$A$1:$H$26</definedName>
    <definedName name="Příloha_C___verze_z_XX.YY._2003">'EKONOMICKÉ ÚDAJE '!$B$1</definedName>
    <definedName name="v_tis_Kč">'EKONOMICKÉ ÚDAJE '!$D$1</definedName>
  </definedNames>
  <calcPr fullCalcOnLoad="1"/>
</workbook>
</file>

<file path=xl/sharedStrings.xml><?xml version="1.0" encoding="utf-8"?>
<sst xmlns="http://schemas.openxmlformats.org/spreadsheetml/2006/main" count="871" uniqueCount="761">
  <si>
    <t>Období od:</t>
  </si>
  <si>
    <t>Období do:</t>
  </si>
  <si>
    <t>PR098</t>
  </si>
  <si>
    <t>PR099</t>
  </si>
  <si>
    <t>PR100</t>
  </si>
  <si>
    <t>PR101</t>
  </si>
  <si>
    <t>PR102</t>
  </si>
  <si>
    <t>PR103</t>
  </si>
  <si>
    <t>PR104</t>
  </si>
  <si>
    <t>PR105</t>
  </si>
  <si>
    <t>PR106</t>
  </si>
  <si>
    <t>PR107</t>
  </si>
  <si>
    <t>PR108</t>
  </si>
  <si>
    <t>PR110</t>
  </si>
  <si>
    <t>A. Pohledávky za upsaný vlastní kapitál</t>
  </si>
  <si>
    <t>2. Stavby</t>
  </si>
  <si>
    <t xml:space="preserve">Doplňující údaje </t>
  </si>
  <si>
    <t>Závazky po lhůtě splatnosti nad 90 dnů</t>
  </si>
  <si>
    <t>3. Změny základního kapitálu</t>
  </si>
  <si>
    <t>3. Ostatní dlouhodobé cenné papíry a podíly</t>
  </si>
  <si>
    <t>7. Poskytnuté zálohy na dlouhodobý finanční majetek</t>
  </si>
  <si>
    <t>4. Odložený daňový závazek (pohledávka)</t>
  </si>
  <si>
    <t>A. Náklady vynaložené na prodané zboží</t>
  </si>
  <si>
    <t>047</t>
  </si>
  <si>
    <t>059</t>
  </si>
  <si>
    <t>097</t>
  </si>
  <si>
    <t>PR109</t>
  </si>
  <si>
    <t>PR097</t>
  </si>
  <si>
    <t>PR059</t>
  </si>
  <si>
    <t>109</t>
  </si>
  <si>
    <t>PR047</t>
  </si>
  <si>
    <t>Část závazků ke společníkům a sdružení přeřazená do VK</t>
  </si>
  <si>
    <t>Rozdělení hospodářského výsledku</t>
  </si>
  <si>
    <t>3. Samostatné movité věci a soubory movitých věcí</t>
  </si>
  <si>
    <t>B.III. DLOUHODOBÝ FINANČNÍ MAJETEK</t>
  </si>
  <si>
    <t>C.II. DLOUHODOBÉ POHLEDÁVKY</t>
  </si>
  <si>
    <t>D.I. ČASOVÉ ROZLIŠENÍ</t>
  </si>
  <si>
    <t>D.II. DOHADNÉ ÚČTY AKTIVNÍ</t>
  </si>
  <si>
    <t>A.I. ZÁKLADNÍ KAPITÁL</t>
  </si>
  <si>
    <t>A.II. KAPITÁLOVÉ FONDY</t>
  </si>
  <si>
    <t>B.I. REZERVY</t>
  </si>
  <si>
    <t>B.II. DLOUHODOBÉ ZÁVAZKY</t>
  </si>
  <si>
    <t>B.IV. BANKOVNÍ ÚVĚRY A VÝPOMOCI</t>
  </si>
  <si>
    <t>C.I. ČASOVÉ ROZLIŠENÍ</t>
  </si>
  <si>
    <t>C.II. DOHADNÉ ÚČTY PASIVNÍ</t>
  </si>
  <si>
    <t>D.  OSTATNÍ AKTIVA - PŘECHODNÉ ÚČTY AKTIV</t>
  </si>
  <si>
    <t>3. Oceňovací rozdíly z přecenění majetku a závazků</t>
  </si>
  <si>
    <t>4. Oceňovací rozdíly z přecenění při přeměnách</t>
  </si>
  <si>
    <t>A.IV. VÝSLEDEK HOSPODAŘENÍ MINULÝCH LET</t>
  </si>
  <si>
    <t>B.  CIZÍ ZDROJE</t>
  </si>
  <si>
    <t>C.  OSTATNÍ PASIVA - PŘECHODNÉ ÚČTY PASIV</t>
  </si>
  <si>
    <t>1. Tržby za prodej vlastních výrobků a služeb</t>
  </si>
  <si>
    <t>2. Odměny členům orgánů společnosti a družstva</t>
  </si>
  <si>
    <t>E. Odpisy dlouhodobého nehmotného a hmotného majetku</t>
  </si>
  <si>
    <t>III. Tržby z prodeje dlouhodobého majetku a materiálu</t>
  </si>
  <si>
    <t>F. Zůstatková cena prodaného dlouhodobého majetku a materiálu</t>
  </si>
  <si>
    <t xml:space="preserve"> *   PROVOZNÍ VÝSLEDEK HOSPODAŘENÍ</t>
  </si>
  <si>
    <t>2. Výnosy z ostatních dlouhodobých cenných papírů a podílů</t>
  </si>
  <si>
    <t>3. Výnosy z ostatního dlouhodobého finančního majetku</t>
  </si>
  <si>
    <t>XIII. Zúčtování opravných položek do finančních výnosů</t>
  </si>
  <si>
    <t>O. Zúčtování opravných položek do finančních nákladů</t>
  </si>
  <si>
    <t xml:space="preserve"> **   VÝSLEDEK HOSPODAŘENÍ ZA BĚŽNOU ČINNOST</t>
  </si>
  <si>
    <t xml:space="preserve">1.  - splatná </t>
  </si>
  <si>
    <t xml:space="preserve"> *   MIMOŘÁDNÝ VÝSLEDEK HOSPODAŘENÍ</t>
  </si>
  <si>
    <t>Krátkodobé pohledávky po lhůtě splatnosti nad 180 dnů</t>
  </si>
  <si>
    <t>C.I. ZÁSOBY</t>
  </si>
  <si>
    <t>II. VÝKONY</t>
  </si>
  <si>
    <t>B. VÝKONOVÁ SPOTŘEBA</t>
  </si>
  <si>
    <t>C. OSOBNÍ NÁKLADY</t>
  </si>
  <si>
    <t xml:space="preserve"> +   PŘIDANÁ HODNOTA</t>
  </si>
  <si>
    <t xml:space="preserve"> +   OBCHODNÍ  MARŽE</t>
  </si>
  <si>
    <t xml:space="preserve">ř. 004+012+022 </t>
  </si>
  <si>
    <t>ř. 056+060</t>
  </si>
  <si>
    <t>ř. 062+079+105</t>
  </si>
  <si>
    <t>ř. 076+077</t>
  </si>
  <si>
    <t>ř.102+103+104</t>
  </si>
  <si>
    <t>ř. 01-02</t>
  </si>
  <si>
    <t>ř. 05+06+07</t>
  </si>
  <si>
    <t>ř. 09+10</t>
  </si>
  <si>
    <t>ř. 03+04-08</t>
  </si>
  <si>
    <t>ř. 33+34+35</t>
  </si>
  <si>
    <t>ř. 29+47-48</t>
  </si>
  <si>
    <t>ř. 56+57</t>
  </si>
  <si>
    <t>ř. 53-54-55</t>
  </si>
  <si>
    <t>ř. 52+58-59</t>
  </si>
  <si>
    <t>ř. 29+47+53-54</t>
  </si>
  <si>
    <t xml:space="preserve">ř. 49+50 </t>
  </si>
  <si>
    <t>Vzorce</t>
  </si>
  <si>
    <t>ř. 005 až 011</t>
  </si>
  <si>
    <t>ř. 013 až 021</t>
  </si>
  <si>
    <t>ř. 030 až 035</t>
  </si>
  <si>
    <t>ř. 043 až 050</t>
  </si>
  <si>
    <t>ř. 067 až 070</t>
  </si>
  <si>
    <t>PV001</t>
  </si>
  <si>
    <t>PV002</t>
  </si>
  <si>
    <t>PV003</t>
  </si>
  <si>
    <t>PV004</t>
  </si>
  <si>
    <t>PV005</t>
  </si>
  <si>
    <t>PV006</t>
  </si>
  <si>
    <t>PV007</t>
  </si>
  <si>
    <t>PV008</t>
  </si>
  <si>
    <t>PV009</t>
  </si>
  <si>
    <t>PV010</t>
  </si>
  <si>
    <t>PV011</t>
  </si>
  <si>
    <t>PV012</t>
  </si>
  <si>
    <t>PV013</t>
  </si>
  <si>
    <t>PV014</t>
  </si>
  <si>
    <t>PV015</t>
  </si>
  <si>
    <t>PV016</t>
  </si>
  <si>
    <t>PV017</t>
  </si>
  <si>
    <t>PV018</t>
  </si>
  <si>
    <t>PV019</t>
  </si>
  <si>
    <t>PV020</t>
  </si>
  <si>
    <t>PV021</t>
  </si>
  <si>
    <t>PV022</t>
  </si>
  <si>
    <t>PV023</t>
  </si>
  <si>
    <t>PV024</t>
  </si>
  <si>
    <t>PV025</t>
  </si>
  <si>
    <t>PV026</t>
  </si>
  <si>
    <t>PV027</t>
  </si>
  <si>
    <t>PV028</t>
  </si>
  <si>
    <t>PV029</t>
  </si>
  <si>
    <t>PV030</t>
  </si>
  <si>
    <t>PV031</t>
  </si>
  <si>
    <t>PV032</t>
  </si>
  <si>
    <t>PV033</t>
  </si>
  <si>
    <t>PV034</t>
  </si>
  <si>
    <t>PV035</t>
  </si>
  <si>
    <t>PV036</t>
  </si>
  <si>
    <t>PV037</t>
  </si>
  <si>
    <t>PV038</t>
  </si>
  <si>
    <t>PV039</t>
  </si>
  <si>
    <t>PV040</t>
  </si>
  <si>
    <t>PV041</t>
  </si>
  <si>
    <t>PV042</t>
  </si>
  <si>
    <t>PV043</t>
  </si>
  <si>
    <t>PV044</t>
  </si>
  <si>
    <t>PV045</t>
  </si>
  <si>
    <t>PV046</t>
  </si>
  <si>
    <t>PV047</t>
  </si>
  <si>
    <t>PV048</t>
  </si>
  <si>
    <t>PV049</t>
  </si>
  <si>
    <t>PV050</t>
  </si>
  <si>
    <t>PV051</t>
  </si>
  <si>
    <t>PV052</t>
  </si>
  <si>
    <t>PV053</t>
  </si>
  <si>
    <t>PV054</t>
  </si>
  <si>
    <t>PV055</t>
  </si>
  <si>
    <t>PV056</t>
  </si>
  <si>
    <t>PV057</t>
  </si>
  <si>
    <t>PV058</t>
  </si>
  <si>
    <t>PV059</t>
  </si>
  <si>
    <t>PV060</t>
  </si>
  <si>
    <t>PV061</t>
  </si>
  <si>
    <t>ř. 13 až 16</t>
  </si>
  <si>
    <t>PV062</t>
  </si>
  <si>
    <t>PV063</t>
  </si>
  <si>
    <t>PV064</t>
  </si>
  <si>
    <t>PV065</t>
  </si>
  <si>
    <t xml:space="preserve">Nerozdělený zisk </t>
  </si>
  <si>
    <t>027_1</t>
  </si>
  <si>
    <t>027_2</t>
  </si>
  <si>
    <t>054_1</t>
  </si>
  <si>
    <t>065_1</t>
  </si>
  <si>
    <t>081_1</t>
  </si>
  <si>
    <t>083_1</t>
  </si>
  <si>
    <t>36_1</t>
  </si>
  <si>
    <t>36_2</t>
  </si>
  <si>
    <t>36_3</t>
  </si>
  <si>
    <t>Číslo řádku</t>
  </si>
  <si>
    <t>Platnost výkazů</t>
  </si>
  <si>
    <t xml:space="preserve">   5. Odložená daňová pohledávka</t>
  </si>
  <si>
    <t xml:space="preserve">   3. Kursové rozdíly aktivní</t>
  </si>
  <si>
    <t xml:space="preserve">  3. Kursové rozdíly pasívní</t>
  </si>
  <si>
    <t>Průměrný přepočtený počet pracovníků zaměstnaných v daném období (na 2 desetinná místa)</t>
  </si>
  <si>
    <t>Krátkodobé pohledávky z obchodního styku po lhůtě splatnosti nad 180 dnů, na které nebyly vytvořeny opravné položky</t>
  </si>
  <si>
    <t>Část leasingových splátek účtovaná jako náklady v daném období (tj. včetně rozpočítané akontace)</t>
  </si>
  <si>
    <t>Zbývající leasingové splátky kryté z cash-flow (nikoli rozpočítaná akontace)</t>
  </si>
  <si>
    <t>Závazky plynoucí z avalovaných směnek, poskytnutých záruk,...</t>
  </si>
  <si>
    <t>Pohledávky po lhůtě splatnosti nad 90 dnů, na které nebyly vytvořeny opravné položky</t>
  </si>
  <si>
    <t>Výrobky, které leží na skladě déle než 1 rok nebo jejichž prodej je nepravděpodobný</t>
  </si>
  <si>
    <t>Zboží, které leží na skladě déle než 1 rok nebo jehož prodej je nepravděpodobný</t>
  </si>
  <si>
    <t>Polotovary  a rozpracovaná výroba, jejíž další využití ve výrobě, popř. odprodej je nepravděpodobné</t>
  </si>
  <si>
    <t>Materiál, který leží na skladě déle než 1 rok nebo jehož využití nebo odprodej je nepravděpodobný</t>
  </si>
  <si>
    <t>Kolik z příjmů příštích období je dlouhodobé povahy (tj. nad  1 rok)</t>
  </si>
  <si>
    <t>Kolik z výdajů příštích období je dlouhodobé povahy (tj. nad  1 rok)</t>
  </si>
  <si>
    <t>Kolik z dohadných položek aktivních je dlouhodobé povahy (tj. nad 1 rok)</t>
  </si>
  <si>
    <t>Kolik z dohadných položek pasivních je dlouhodobé povahy (tj. nad 1 rok)</t>
  </si>
  <si>
    <t>Kolik ze závazků ke společníkům a sdružení patří do vlastního kapitálu</t>
  </si>
  <si>
    <t xml:space="preserve">   6. Odložený daňový závazek</t>
  </si>
  <si>
    <t xml:space="preserve">   2. Rezerva na kursové ztráty</t>
  </si>
  <si>
    <t>Krátkodobé pohledávky po lhůtě splatnosti nad 90 dnů</t>
  </si>
  <si>
    <t xml:space="preserve"> *   FINANČNÍ VÝSLEDEK HOSPODAŘENÍ</t>
  </si>
  <si>
    <t xml:space="preserve"> ***   VÝSLEDEK HOSPODAŘENÍ ZA ÚČETNÍ OBDOBÍ (+/-)</t>
  </si>
  <si>
    <t xml:space="preserve">     VÝSLEDEK HOSPODAŘENÍ PŘED ZDANĚNÍM (+/-)</t>
  </si>
  <si>
    <t>5. Základní stádo a tažná zvířata</t>
  </si>
  <si>
    <t>5. Jiný dlouhodobý finanční majetek</t>
  </si>
  <si>
    <t>C.  OBĚŽNÁ AKTIVA</t>
  </si>
  <si>
    <t>Zákonný příděl do rezervního fondu</t>
  </si>
  <si>
    <t>Příděly do ostatních fondů</t>
  </si>
  <si>
    <t>Průměrný přepočtený počet pracovníků</t>
  </si>
  <si>
    <t>Podrozvahové závazky</t>
  </si>
  <si>
    <t>Náklady na leasingy</t>
  </si>
  <si>
    <t>Součet zbylých leasingových splátek</t>
  </si>
  <si>
    <t>Neprodejné zboží</t>
  </si>
  <si>
    <t>Nepoužitelné polotovary</t>
  </si>
  <si>
    <t>Neprodejný materiál</t>
  </si>
  <si>
    <t>A K T I V A   C E L K E M</t>
  </si>
  <si>
    <t>B.I. DLOUHODOBÝ NEHMOTNÝ MAJETEK</t>
  </si>
  <si>
    <t>1. Zřizovací výdaje</t>
  </si>
  <si>
    <t>2. Nehmotné výsledky výzkumu a vývoje</t>
  </si>
  <si>
    <t>3. Software</t>
  </si>
  <si>
    <t>4. Ocenitelná práva</t>
  </si>
  <si>
    <t>B.II. DLOUHODOBÝ HMOTNÝ MAJETEK</t>
  </si>
  <si>
    <t>1. Pozemky</t>
  </si>
  <si>
    <t>4. Pěstitelské celky trvalých porostů</t>
  </si>
  <si>
    <t>6. Jiný dlouhodobý hmotný majetek</t>
  </si>
  <si>
    <t>7. Nedokončený dlouhodobý hmotný majetek</t>
  </si>
  <si>
    <t>8. Poskytnuté zálohy na dlouhodobý hmotný majetek</t>
  </si>
  <si>
    <t>1. Materiál</t>
  </si>
  <si>
    <t>2. Nedokončená výroba a polotovary</t>
  </si>
  <si>
    <t>3. Výrobky</t>
  </si>
  <si>
    <t>4. Zvířata</t>
  </si>
  <si>
    <t>5. Zboží</t>
  </si>
  <si>
    <t>6. Poskytnuté zálohy na zásoby</t>
  </si>
  <si>
    <t>C.III. KRÁTKODOBÉ POHLEDÁVKY</t>
  </si>
  <si>
    <t>1. Peníze</t>
  </si>
  <si>
    <t>2. Účty v bankách</t>
  </si>
  <si>
    <t>1. Náklady příštích období</t>
  </si>
  <si>
    <t>P A S I V A   C E L K E M</t>
  </si>
  <si>
    <t>A.  VLASTNÍ KAPITÁL</t>
  </si>
  <si>
    <t>1. Základní kapitál</t>
  </si>
  <si>
    <t>1. Emisní ážio</t>
  </si>
  <si>
    <t>2. Ostatní kapitálové fondy</t>
  </si>
  <si>
    <t>1. Zákonný rezervní fond</t>
  </si>
  <si>
    <t>2. Nedělitelný fond</t>
  </si>
  <si>
    <t>1. Nerozdělený zisk minulých let</t>
  </si>
  <si>
    <t>1. Rezervy zákonné</t>
  </si>
  <si>
    <t>B.III. KRÁTKODOBÉ ZÁVAZKY</t>
  </si>
  <si>
    <t>1. Bankovní úvěry dlouhodobé</t>
  </si>
  <si>
    <t>3. Krátkodobé finanční výpomoci</t>
  </si>
  <si>
    <t>1. Výdaje příštích období</t>
  </si>
  <si>
    <t>2. Výnosy příštích období</t>
  </si>
  <si>
    <t>I. Tržby za prodej zboží</t>
  </si>
  <si>
    <t>3. Aktivace</t>
  </si>
  <si>
    <t>1. Spotřeba materiálu a energie</t>
  </si>
  <si>
    <t>2. Služby</t>
  </si>
  <si>
    <t>1. Mzdové náklady</t>
  </si>
  <si>
    <t>4. Sociální náklady</t>
  </si>
  <si>
    <t>D. Daně a poplatky</t>
  </si>
  <si>
    <t>1.  - splatná</t>
  </si>
  <si>
    <t>2.  - odložená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</si>
  <si>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</si>
  <si>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</si>
  <si>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</si>
  <si>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</si>
  <si>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</si>
  <si>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</si>
  <si>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</si>
  <si>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</si>
  <si>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</si>
  <si>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</si>
  <si>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</si>
  <si>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</si>
  <si>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</si>
  <si>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</si>
  <si>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</si>
  <si>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</si>
  <si>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</si>
  <si>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</si>
  <si>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</si>
  <si>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</si>
  <si>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</si>
  <si>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</si>
  <si>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</si>
  <si>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</si>
  <si>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</si>
  <si>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</si>
  <si>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</si>
  <si>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</si>
  <si>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</si>
  <si>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</si>
  <si>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</si>
  <si>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</si>
  <si>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</si>
  <si>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</si>
  <si>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</si>
  <si>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</si>
  <si>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</si>
  <si>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</si>
  <si>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</si>
  <si>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</si>
  <si>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</si>
  <si>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</si>
  <si>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</si>
  <si>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</si>
  <si>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</si>
  <si>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</si>
  <si>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</si>
  <si>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</si>
  <si>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</si>
  <si>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</si>
  <si>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</si>
  <si>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</si>
  <si>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</si>
  <si>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</si>
  <si>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</si>
  <si>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</si>
  <si>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</si>
  <si>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</si>
  <si>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</si>
  <si>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</si>
  <si>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</si>
  <si>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</si>
  <si>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</si>
  <si>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</si>
  <si>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</si>
  <si>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</si>
  <si>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</si>
  <si>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</si>
  <si>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</si>
  <si>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</si>
  <si>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</si>
  <si>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</si>
  <si>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</si>
  <si>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</si>
  <si>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</si>
  <si>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</si>
  <si>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</si>
  <si>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</si>
  <si>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</si>
  <si>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</si>
  <si>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</si>
  <si>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</si>
  <si>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</si>
  <si>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</si>
  <si>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</si>
  <si>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</si>
  <si>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</si>
  <si>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</si>
  <si>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</si>
  <si>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</si>
  <si>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</si>
  <si>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</si>
  <si>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</si>
  <si>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</si>
  <si>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</si>
  <si>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</si>
  <si>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</si>
  <si>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</si>
  <si>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</si>
  <si>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</si>
  <si>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</si>
  <si>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</si>
  <si>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</si>
  <si>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</si>
  <si>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</si>
  <si>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</si>
  <si>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</si>
  <si>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</si>
  <si>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</si>
  <si>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</si>
  <si>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</si>
  <si>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</si>
  <si>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</si>
  <si>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</si>
  <si>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</si>
  <si>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</si>
  <si>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</si>
  <si>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</si>
  <si>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</si>
  <si>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</si>
  <si>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</si>
  <si>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</si>
  <si>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</si>
  <si>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</si>
  <si>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</si>
  <si>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</si>
  <si>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</si>
  <si>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</si>
  <si>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</si>
  <si>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</si>
  <si>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</si>
  <si>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</si>
  <si>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</si>
  <si>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</si>
  <si>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</si>
  <si>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</si>
  <si>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</si>
  <si>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</si>
  <si>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</si>
  <si>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</si>
  <si>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</si>
  <si>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</si>
  <si>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</si>
  <si>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</si>
  <si>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</si>
  <si>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</si>
  <si>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</si>
  <si>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</si>
  <si>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</si>
  <si>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</si>
  <si>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</si>
  <si>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</si>
  <si>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</si>
  <si>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</si>
  <si>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</si>
  <si>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</si>
  <si>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</si>
  <si>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</si>
  <si>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</si>
  <si>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</si>
  <si>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</si>
  <si>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</si>
  <si>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</si>
  <si>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</si>
  <si>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</si>
  <si>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</si>
  <si>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</si>
  <si>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Dlouhodobé příjmy příštích období</t>
  </si>
  <si>
    <t>Dlouhodobé dohadné účty aktivní</t>
  </si>
  <si>
    <t>Dlouhodobé výdaje příštích období</t>
  </si>
  <si>
    <t>Dlouhodobé dohadné účty pasivní</t>
  </si>
  <si>
    <t/>
  </si>
  <si>
    <t>PR002</t>
  </si>
  <si>
    <t>PR003</t>
  </si>
  <si>
    <t>PR004</t>
  </si>
  <si>
    <t>PR005</t>
  </si>
  <si>
    <t>PR006</t>
  </si>
  <si>
    <t>PR007</t>
  </si>
  <si>
    <t>PR008</t>
  </si>
  <si>
    <t>PR009</t>
  </si>
  <si>
    <t>PR011</t>
  </si>
  <si>
    <t>PR012</t>
  </si>
  <si>
    <t>PR013</t>
  </si>
  <si>
    <t>PR014</t>
  </si>
  <si>
    <t>PR015</t>
  </si>
  <si>
    <t>PR016</t>
  </si>
  <si>
    <t>PR017</t>
  </si>
  <si>
    <t>PR018</t>
  </si>
  <si>
    <t>PR019</t>
  </si>
  <si>
    <t>PR020</t>
  </si>
  <si>
    <t>PR021</t>
  </si>
  <si>
    <t>PR022</t>
  </si>
  <si>
    <t>PR023</t>
  </si>
  <si>
    <t>PR024</t>
  </si>
  <si>
    <t>PR025</t>
  </si>
  <si>
    <t>PR026</t>
  </si>
  <si>
    <t>PR027</t>
  </si>
  <si>
    <t>PR028</t>
  </si>
  <si>
    <t>PR029</t>
  </si>
  <si>
    <t>PR030</t>
  </si>
  <si>
    <t>PR031</t>
  </si>
  <si>
    <t>PR032</t>
  </si>
  <si>
    <t>PR033</t>
  </si>
  <si>
    <t>PR034</t>
  </si>
  <si>
    <t>PR035</t>
  </si>
  <si>
    <t>PR036</t>
  </si>
  <si>
    <t>PR037</t>
  </si>
  <si>
    <t>PR038</t>
  </si>
  <si>
    <t>PR039</t>
  </si>
  <si>
    <t>PR040</t>
  </si>
  <si>
    <t>PR041</t>
  </si>
  <si>
    <t>PR042</t>
  </si>
  <si>
    <t>PR043</t>
  </si>
  <si>
    <t>PR044</t>
  </si>
  <si>
    <t>PR045</t>
  </si>
  <si>
    <t>PR046</t>
  </si>
  <si>
    <t>PR048</t>
  </si>
  <si>
    <t>PR049</t>
  </si>
  <si>
    <t>PR050</t>
  </si>
  <si>
    <t>PR051</t>
  </si>
  <si>
    <t>PR052</t>
  </si>
  <si>
    <t>PR053</t>
  </si>
  <si>
    <t>PR054</t>
  </si>
  <si>
    <t>PR055</t>
  </si>
  <si>
    <t>PR056</t>
  </si>
  <si>
    <t>PR057</t>
  </si>
  <si>
    <t>PR058</t>
  </si>
  <si>
    <t>PR060</t>
  </si>
  <si>
    <t>PR061</t>
  </si>
  <si>
    <t>PR062</t>
  </si>
  <si>
    <t>PR063</t>
  </si>
  <si>
    <t>PR064</t>
  </si>
  <si>
    <t>PR065</t>
  </si>
  <si>
    <t>PR066</t>
  </si>
  <si>
    <t>PR067</t>
  </si>
  <si>
    <t>PR068</t>
  </si>
  <si>
    <t>PR069</t>
  </si>
  <si>
    <t>PR070</t>
  </si>
  <si>
    <t>PR071</t>
  </si>
  <si>
    <t>PR072</t>
  </si>
  <si>
    <t>PR073</t>
  </si>
  <si>
    <t>PR074</t>
  </si>
  <si>
    <t>PR075</t>
  </si>
  <si>
    <t>PR076</t>
  </si>
  <si>
    <t>PR077</t>
  </si>
  <si>
    <t>PR078</t>
  </si>
  <si>
    <t>PR079</t>
  </si>
  <si>
    <t>PR080</t>
  </si>
  <si>
    <t>PR081</t>
  </si>
  <si>
    <t>PR082</t>
  </si>
  <si>
    <t>PR083</t>
  </si>
  <si>
    <t>PR084</t>
  </si>
  <si>
    <t>PR085</t>
  </si>
  <si>
    <t>PR086</t>
  </si>
  <si>
    <t>PR087</t>
  </si>
  <si>
    <t>PR088</t>
  </si>
  <si>
    <t>PR091</t>
  </si>
  <si>
    <t>PR092</t>
  </si>
  <si>
    <t>PR095</t>
  </si>
  <si>
    <t>PR096</t>
  </si>
  <si>
    <t>PR027_1</t>
  </si>
  <si>
    <t>PR027_2</t>
  </si>
  <si>
    <t>PR054_1</t>
  </si>
  <si>
    <t>PR065_1</t>
  </si>
  <si>
    <t>PR081_1</t>
  </si>
  <si>
    <t>PR083_1</t>
  </si>
  <si>
    <t>PV036_1</t>
  </si>
  <si>
    <t>PV036_2</t>
  </si>
  <si>
    <t>PV036_3</t>
  </si>
  <si>
    <t>62</t>
  </si>
  <si>
    <t>63</t>
  </si>
  <si>
    <t>64</t>
  </si>
  <si>
    <t>65</t>
  </si>
  <si>
    <t>PO001</t>
  </si>
  <si>
    <t>PO002</t>
  </si>
  <si>
    <t>PO003</t>
  </si>
  <si>
    <t>PO004</t>
  </si>
  <si>
    <t>PO005</t>
  </si>
  <si>
    <t>PO006</t>
  </si>
  <si>
    <t>PO007</t>
  </si>
  <si>
    <t>PO008</t>
  </si>
  <si>
    <t>PO016</t>
  </si>
  <si>
    <t>Legenda / Platnost výkazu od/do</t>
  </si>
  <si>
    <t>od 01/2002</t>
  </si>
  <si>
    <t>do 12/2001</t>
  </si>
  <si>
    <t xml:space="preserve"> (Kontrola aktiv a pasiv)</t>
  </si>
  <si>
    <r>
      <t>R  O  Z  V  A  H  A</t>
    </r>
    <r>
      <rPr>
        <b/>
        <sz val="11"/>
        <rFont val="Arial CE"/>
        <family val="2"/>
      </rPr>
      <t xml:space="preserve">
Období od:</t>
    </r>
  </si>
  <si>
    <t>PO009</t>
  </si>
  <si>
    <t>PO010</t>
  </si>
  <si>
    <t>PO011</t>
  </si>
  <si>
    <t>PO012</t>
  </si>
  <si>
    <t>PO013</t>
  </si>
  <si>
    <t>PO014</t>
  </si>
  <si>
    <t>PO015</t>
  </si>
  <si>
    <t>ř.063+066+071+075+078</t>
  </si>
  <si>
    <t>Minulost</t>
  </si>
  <si>
    <t>Plán</t>
  </si>
  <si>
    <t>Zde prosím označte zda výkaz je Minulost nebo Plán</t>
  </si>
  <si>
    <t>B.  DLOUHODOBÝ MAJETEK</t>
  </si>
  <si>
    <t>5. Goodwill</t>
  </si>
  <si>
    <t>6. Jiný dlouhodobý nehmotný majetek</t>
  </si>
  <si>
    <t>7. Nedokončený dlouhodobý nehmotný majetek</t>
  </si>
  <si>
    <t>8. Poskytnuté zálohy na dlouhodobý nehmotný majetek</t>
  </si>
  <si>
    <t>9. Oceňovací rozdíl k nabytému majetku</t>
  </si>
  <si>
    <t>1. Podíly v ovládaných a řízených osobách</t>
  </si>
  <si>
    <t>6. Pořizovaný dlouhodobý finanční majetek</t>
  </si>
  <si>
    <t>1. Pohledávky z obchodních vztahů</t>
  </si>
  <si>
    <t>4. Pohledávky za společníky, členy družstva a za účastníky sdružení</t>
  </si>
  <si>
    <t>5. Sociální zabezpečení a zdravotní pojištění</t>
  </si>
  <si>
    <t>6. Stát - daňové pohledávky</t>
  </si>
  <si>
    <t>9. Jiné pohledávky</t>
  </si>
  <si>
    <t>3. Krátkodobé cenné papíry a podíly</t>
  </si>
  <si>
    <t>4. Pořizovaný krátkodobý finanční majetek</t>
  </si>
  <si>
    <t>2. Komplexní náklady příštích období</t>
  </si>
  <si>
    <t>3. Příjmy příštích období</t>
  </si>
  <si>
    <t>2. Vlastní akcie a vlastní obchodní podíly (-)</t>
  </si>
  <si>
    <t>A.III. REZERVNÍ FONDY, NEDĚLITELNÝ FOND A OSTATNÍ FONDY ZE ZISKU</t>
  </si>
  <si>
    <t>1. Zákonný rezervní fond/Nedělitelný fond</t>
  </si>
  <si>
    <t>2. Statutární a ostatní fondy</t>
  </si>
  <si>
    <t>A.V. VÝSLEDEK HOSPODAŘENÍ BĚŽNÉHO ÚČETNÍHO OBDOBÍ /+ -/</t>
  </si>
  <si>
    <t>1. Rezervy podle zvláštních právních předpisů</t>
  </si>
  <si>
    <t>2. Rezerva na důchody a podobné závazky</t>
  </si>
  <si>
    <t>3. Rezerva na daň z příjmů</t>
  </si>
  <si>
    <t>4. Ostatní rezervy</t>
  </si>
  <si>
    <t>1. Závazky z obchodních vztahů</t>
  </si>
  <si>
    <t>4. Závazky ke společníkům, členům družstva a k účastníkům sdružení</t>
  </si>
  <si>
    <t>5. Dlouhodobé přijaté zálohy</t>
  </si>
  <si>
    <t>6. Vydané dluhopisy</t>
  </si>
  <si>
    <t>7. Dlouhodobé směnky k úhradě</t>
  </si>
  <si>
    <t>8. Dohadné účty pasivní</t>
  </si>
  <si>
    <t>9. Jiné závazky</t>
  </si>
  <si>
    <t>10. Odložený daňový závazek</t>
  </si>
  <si>
    <t>5. Závazky k zaměstnancům</t>
  </si>
  <si>
    <t>6. Závazky ze sociálního zabezpečení a zdravotního pojištění</t>
  </si>
  <si>
    <t>7. Stát - daňové závazky a dotace</t>
  </si>
  <si>
    <t>8. Krátkodobé přijaté zálohy</t>
  </si>
  <si>
    <t>9. Vydané dluhopisy</t>
  </si>
  <si>
    <t>10. Dohadné účty pasivní</t>
  </si>
  <si>
    <t>11. Jiné závazky</t>
  </si>
  <si>
    <t>2. Změna stavu zásob vlastní činnosti</t>
  </si>
  <si>
    <t>3. Náklady na sociální zabezpečení a zdravotní pojištění</t>
  </si>
  <si>
    <t>1.Tržby z prodeje dlouhodobého majetku</t>
  </si>
  <si>
    <t>2. Tržby z prodeje materiálu</t>
  </si>
  <si>
    <t>2. Prodaný materiál</t>
  </si>
  <si>
    <t>G. Změna stavu rezerv a opravných položek v provozní oblasti a komplexních nákladů příštích období</t>
  </si>
  <si>
    <t>IV. Ostatní provozní výnosy</t>
  </si>
  <si>
    <t>H. Ostatní provozní náklady</t>
  </si>
  <si>
    <t>V. Převod provozních výnosů</t>
  </si>
  <si>
    <t>I. Převod provozních nákladů</t>
  </si>
  <si>
    <t>VI. Tržby z prodeje cenných papírů a podílů</t>
  </si>
  <si>
    <t>J. Prodané cenné papíry a podíly</t>
  </si>
  <si>
    <t>VII. VÝNOSY Z DLOUHODOBÉHO FINANČNÍHO MAJETKU</t>
  </si>
  <si>
    <t>1. Výnosy z podílů v ovládaných a řízených osobách a v účetních jednotkách pod podstatným vlivem</t>
  </si>
  <si>
    <t>VIII. Výnosy z krátkodobého finančního majetku</t>
  </si>
  <si>
    <t>K. Náklady z finančního majetku</t>
  </si>
  <si>
    <t>XI. Výnosy z přecenění cenných papírů a derivátů</t>
  </si>
  <si>
    <t>L. Náklady z přecenění cenných papírů a derivátů</t>
  </si>
  <si>
    <t>M. Změna stavu rezerv a opravných položek ve finanční oblasti</t>
  </si>
  <si>
    <t>X. Výnosové úroky</t>
  </si>
  <si>
    <t>N. Nákladové úroky</t>
  </si>
  <si>
    <t>XI. Ostatní finanční výnosy</t>
  </si>
  <si>
    <t>O. Ostatní finanční náklady</t>
  </si>
  <si>
    <t>XII. Převod finančních výnosů</t>
  </si>
  <si>
    <t>P. Převod finančních nákladů</t>
  </si>
  <si>
    <t>Q. DAŇ Z PŘÍJMŮ ZA BĚŽNOU ČINNOST</t>
  </si>
  <si>
    <t>XIII. Mimořádné výnosy</t>
  </si>
  <si>
    <t>R. Mimořádné náklady</t>
  </si>
  <si>
    <t>S. DAŇ Z PŘÍJMŮ Z MIMOŘÁDNÉ ČINNOSTI</t>
  </si>
  <si>
    <t>T. Převod podílu na výsledku hospodaření společníkům (+/-)</t>
  </si>
  <si>
    <t>008_1</t>
  </si>
  <si>
    <t>040_1</t>
  </si>
  <si>
    <t>041_1</t>
  </si>
  <si>
    <t>049_1</t>
  </si>
  <si>
    <t>049_2</t>
  </si>
  <si>
    <t>057_1</t>
  </si>
  <si>
    <t>ř. 072 až 074</t>
  </si>
  <si>
    <t>PR094</t>
  </si>
  <si>
    <t>PR093</t>
  </si>
  <si>
    <t>100_1</t>
  </si>
  <si>
    <t>100_2</t>
  </si>
  <si>
    <t>100_3</t>
  </si>
  <si>
    <t>ř. 092 až 100_3</t>
  </si>
  <si>
    <t>19_1</t>
  </si>
  <si>
    <t>19_2</t>
  </si>
  <si>
    <t>ř. 19_1+19_2</t>
  </si>
  <si>
    <t>ř.20_1+20_2</t>
  </si>
  <si>
    <t>20_1</t>
  </si>
  <si>
    <t>20_2</t>
  </si>
  <si>
    <t>ř. 11-12-17-18+19-20+21-22-22_1+23-24+25-26+27-28</t>
  </si>
  <si>
    <t>22_1</t>
  </si>
  <si>
    <t>36_4</t>
  </si>
  <si>
    <t>081_2</t>
  </si>
  <si>
    <t>081_3</t>
  </si>
  <si>
    <t>073_1</t>
  </si>
  <si>
    <t>090_1</t>
  </si>
  <si>
    <t>PR090</t>
  </si>
  <si>
    <t>090_2</t>
  </si>
  <si>
    <t>090_3</t>
  </si>
  <si>
    <t>090_4</t>
  </si>
  <si>
    <t xml:space="preserve">ř. 085 až 090_4 </t>
  </si>
  <si>
    <t>8. Dohadné účty aktivní</t>
  </si>
  <si>
    <t>C.IV. KRÁTKODOBÝ FINANČNÍ MAJETEK</t>
  </si>
  <si>
    <t>1. Zůstatková cena prodaného dlouhodobého majetku</t>
  </si>
  <si>
    <t>PR041_1</t>
  </si>
  <si>
    <t>PR049_1</t>
  </si>
  <si>
    <t>PR049_2</t>
  </si>
  <si>
    <t>PR057_1</t>
  </si>
  <si>
    <t>PR073_1</t>
  </si>
  <si>
    <t>PR008_1</t>
  </si>
  <si>
    <t>PR040_1</t>
  </si>
  <si>
    <t>PR082_1</t>
  </si>
  <si>
    <t>PR082_2</t>
  </si>
  <si>
    <t>PR085_1</t>
  </si>
  <si>
    <t>PR086_1</t>
  </si>
  <si>
    <t>PR090_2</t>
  </si>
  <si>
    <t>PR090_4</t>
  </si>
  <si>
    <t>PR096_1</t>
  </si>
  <si>
    <t>PR096_2</t>
  </si>
  <si>
    <t>PR096_3</t>
  </si>
  <si>
    <t>PV019_1</t>
  </si>
  <si>
    <t>PV019_2</t>
  </si>
  <si>
    <t>PV020_1</t>
  </si>
  <si>
    <t>PV020_2</t>
  </si>
  <si>
    <t>PV022_1</t>
  </si>
  <si>
    <t>PV036_4</t>
  </si>
  <si>
    <t>ř. 30-31+32+36-36_1+36_2-36_3-36_4+37-38+39-40+41-42+43-44+45-46</t>
  </si>
  <si>
    <t>PV064_1</t>
  </si>
  <si>
    <t>64_1</t>
  </si>
  <si>
    <t>Ostatní užití zisku</t>
  </si>
  <si>
    <t>2. Krátkodobé bankovní úvěry</t>
  </si>
  <si>
    <t xml:space="preserve">Dividendy, podíly na zisku </t>
  </si>
  <si>
    <r>
      <t>Neprodejné výrobky (výrobní firmy) / Neprodejné zbo</t>
    </r>
    <r>
      <rPr>
        <sz val="11"/>
        <rFont val="Arial CE"/>
        <family val="2"/>
      </rPr>
      <t>ž</t>
    </r>
    <r>
      <rPr>
        <sz val="11"/>
        <rFont val="Arial CE"/>
        <family val="0"/>
      </rPr>
      <t>í (obchodní firmy)</t>
    </r>
  </si>
  <si>
    <r>
      <t>V Ý K A Z   Z I S K U  A   Z T R Á T Y -  D R U H O V  É  Č L E N Ě N Í</t>
    </r>
    <r>
      <rPr>
        <b/>
        <sz val="11"/>
        <rFont val="Arial CE"/>
        <family val="2"/>
      </rPr>
      <t xml:space="preserve">
Období od:</t>
    </r>
  </si>
  <si>
    <t>PR089</t>
  </si>
  <si>
    <t>PR001</t>
  </si>
  <si>
    <t>Poznámka</t>
  </si>
  <si>
    <r>
      <t xml:space="preserve">    </t>
    </r>
    <r>
      <rPr>
        <i/>
        <sz val="11"/>
        <rFont val="Arial CE"/>
        <family val="2"/>
      </rPr>
      <t>XII. Zúčtování rezerv do finančních výnosů</t>
    </r>
  </si>
  <si>
    <r>
      <t xml:space="preserve">    </t>
    </r>
    <r>
      <rPr>
        <i/>
        <sz val="11"/>
        <rFont val="Arial CE"/>
        <family val="2"/>
      </rPr>
      <t>N. Tvorba rezerv na finanční náklady</t>
    </r>
  </si>
  <si>
    <r>
      <t xml:space="preserve">   </t>
    </r>
    <r>
      <rPr>
        <i/>
        <sz val="11"/>
        <rFont val="Arial CE"/>
        <family val="2"/>
      </rPr>
      <t>G. Tvorba rezerv a časového rozlišení provozních nákladů</t>
    </r>
  </si>
  <si>
    <r>
      <t xml:space="preserve">   </t>
    </r>
    <r>
      <rPr>
        <i/>
        <sz val="11"/>
        <rFont val="Arial CE"/>
        <family val="2"/>
      </rPr>
      <t>V. Zúčtování opravných položek do provozních výnosů</t>
    </r>
  </si>
  <si>
    <r>
      <t xml:space="preserve">   </t>
    </r>
    <r>
      <rPr>
        <i/>
        <sz val="11"/>
        <rFont val="Arial CE"/>
        <family val="2"/>
      </rPr>
      <t>H. Zúčtování opravných položek do provozních nákladů</t>
    </r>
  </si>
  <si>
    <t>2. Neuhrazená ztráta minulých let (-)</t>
  </si>
  <si>
    <t>od 01/2003</t>
  </si>
  <si>
    <t>do 12/2002</t>
  </si>
  <si>
    <t>od 1/2003</t>
  </si>
  <si>
    <t>od 01/2002 do 12/2002</t>
  </si>
  <si>
    <t>?? - Nastavte počátek účetního období</t>
  </si>
  <si>
    <t>?? -  Nastavte konec účetního období</t>
  </si>
  <si>
    <t>Pokyny pro vyplnění ekonomických příloh žádosti v elektronické formě</t>
  </si>
  <si>
    <r>
      <t xml:space="preserve">K vyplnění a uložení je třeba </t>
    </r>
    <r>
      <rPr>
        <b/>
        <sz val="11"/>
        <rFont val="Arial"/>
        <family val="2"/>
      </rPr>
      <t>verze MS EXCEL 97 a vyšší.</t>
    </r>
  </si>
  <si>
    <t xml:space="preserve">·          </t>
  </si>
  <si>
    <t xml:space="preserve">
Soubor v elektronické podobě žadatel doručí do ČMZRB:</t>
  </si>
  <si>
    <t xml:space="preserve">
Adresy pro doručování příloh formou elektronické pošty (e-mailu) bance:</t>
  </si>
  <si>
    <t>pobočka Praha</t>
  </si>
  <si>
    <t>ehkab@cmzrb.cz</t>
  </si>
  <si>
    <t>pobočka Brno</t>
  </si>
  <si>
    <t>ehkbm@cmzrb.cz</t>
  </si>
  <si>
    <t>pobočka Ostrava</t>
  </si>
  <si>
    <t>ehkov@cmzrb.cz</t>
  </si>
  <si>
    <t>pobočka Hradec Králové</t>
  </si>
  <si>
    <t>ehkhk@cmzrb.cz</t>
  </si>
  <si>
    <t>pobočka Plzeň</t>
  </si>
  <si>
    <t>PR010</t>
  </si>
  <si>
    <t>v tis. Kč</t>
  </si>
  <si>
    <r>
      <t xml:space="preserve">   </t>
    </r>
    <r>
      <rPr>
        <i/>
        <sz val="11"/>
        <rFont val="Arial CE"/>
        <family val="2"/>
      </rPr>
      <t>IV. Zúčtování rezerv a časového rozlišení provozních výnosů</t>
    </r>
  </si>
  <si>
    <t xml:space="preserve">Před vyplněním přílohy je v zájmu žadatele zkontrolovat, zda verze přílohy, kterou si stáhl z webových stránek banky, kterou  hodlá vyplnit     a odeslat bance odpovídá verzi přílohy, která je v den odesílání zveřejněna na webových stránkách banky. </t>
  </si>
  <si>
    <t>Upozorňujeme, že pokud odeslaná data nebudou vyplněna v aktuální verzi přílohy, je banka oprávněna vyžádat si data od žadatele znovu, vyplněná v aktuální verzi přílohy.</t>
  </si>
  <si>
    <r>
      <t xml:space="preserve">Žadatel vyplní tabulky s ekonomickými údaji na následujícím listu. Požadované hodnoty zadá do </t>
    </r>
    <r>
      <rPr>
        <b/>
        <sz val="11"/>
        <rFont val="Arial"/>
        <family val="2"/>
      </rPr>
      <t>světle zeleně</t>
    </r>
    <r>
      <rPr>
        <sz val="11"/>
        <rFont val="Arial"/>
        <family val="2"/>
      </rPr>
      <t xml:space="preserve"> označených polí, ostatní pole nevyplňuje.  Hodnoty se vyplňují  </t>
    </r>
    <r>
      <rPr>
        <b/>
        <sz val="11"/>
        <rFont val="Arial"/>
        <family val="2"/>
      </rPr>
      <t>v tis. Kč.</t>
    </r>
  </si>
  <si>
    <t>V případě, že se období žadatele nekryje  s obdobím kalendářního roku, žadatel přepíše  v záhlaví tabulek data počátku a konce účetního období.</t>
  </si>
  <si>
    <t xml:space="preserve">
Vyplněný soubor přejmenuje do následujícího tvaru názvu:</t>
  </si>
  <si>
    <t>buď osobně, na disketě 3,5“ spolu s podepsaným opisem (výtiskem) souboru,</t>
  </si>
  <si>
    <t>nebo e-mailem na adresu pobočky, kde uzavřel smlouvu. Současně pobočce odešle poštou podepsaný opis (výtisk) souboru.</t>
  </si>
  <si>
    <t xml:space="preserve">
Požadované údaje zpracuje:</t>
  </si>
  <si>
    <t>za předcházející uzavřená 3 účetní období (zahrnuje i předpoklad účetní závěrky za poslední účetní období, pokud účetnictví není do doby podání žádosti v průběhu běžného roku s konečnou platností uzavřeno),</t>
  </si>
  <si>
    <t>od počátku běžného roku (resp. běžného účetního období) do konce posledního účetně uzavřeného měsíce před datem předložení žádosti,</t>
  </si>
  <si>
    <t>2. Podíly v účetních jednotkách pod podstatným vlivem</t>
  </si>
  <si>
    <t>4. Půjčky a úvěry - ovládající a řídící osoba, podstatný vliv</t>
  </si>
  <si>
    <t>2. Pohledávky - ovládající a řídící osoba</t>
  </si>
  <si>
    <t>3. Pohledávky - podstatný vliv</t>
  </si>
  <si>
    <t>7. Krátkodobé poskytnuté zálohy</t>
  </si>
  <si>
    <t>5. Dlouhodobé poskytnuté zálohy</t>
  </si>
  <si>
    <t>6. Dohadné účty aktivní</t>
  </si>
  <si>
    <t>7. Jiné pohledávky</t>
  </si>
  <si>
    <t>8. Odložená daňová pohledávka</t>
  </si>
  <si>
    <t>2. Závazky - ovládající a řídící osoba</t>
  </si>
  <si>
    <t>3. Závazky - podstatný vliv</t>
  </si>
  <si>
    <t>040_0</t>
  </si>
  <si>
    <t>PR040_0</t>
  </si>
  <si>
    <t>Účetní výkazy jsou aktualizoovány podle vyhlášky č. 472, kterou se mění vyhláška č. 500/2002 Sb. k zákonu č.563/1991 Sb. o účetnictví pro účetní jednotky, které jsou podnikateli účtující v soustavě podvojného účetnictví.</t>
  </si>
  <si>
    <t>ř. 037 až 041_1</t>
  </si>
  <si>
    <t>ve formě prognózy hospodaření na 3 účetní období, (tj. výhled do konce běžného účetního období a na dvě další účetní období, resp. v případě, kdy žádost je podávána v posledním měsíci účetního období výhled na celá tři účetní období dopředu).</t>
  </si>
  <si>
    <t>ehkpm@cmzrb.cz</t>
  </si>
  <si>
    <t>??.??.2005</t>
  </si>
  <si>
    <t>ř. 107+108</t>
  </si>
  <si>
    <t>"Účetnictví"</t>
  </si>
  <si>
    <t xml:space="preserve"> (Do 31.12.2003 podvojné účetnictví, od 1.1. 2004 účetnictví.)</t>
  </si>
  <si>
    <r>
      <t>Žadatel_PU_ddmmrr.xls (</t>
    </r>
    <r>
      <rPr>
        <i/>
        <sz val="11"/>
        <rFont val="Arial"/>
        <family val="2"/>
      </rPr>
      <t xml:space="preserve">žadatel </t>
    </r>
    <r>
      <rPr>
        <sz val="11"/>
        <rFont val="Arial"/>
        <family val="2"/>
      </rPr>
      <t xml:space="preserve">– zkrácený název žadatele, </t>
    </r>
    <r>
      <rPr>
        <i/>
        <sz val="11"/>
        <rFont val="Arial"/>
        <family val="2"/>
      </rPr>
      <t xml:space="preserve">ddmmrr – </t>
    </r>
    <r>
      <rPr>
        <sz val="11"/>
        <rFont val="Arial"/>
        <family val="2"/>
      </rPr>
      <t xml:space="preserve">datum vyhotovení souboru ve tvaru - </t>
    </r>
    <r>
      <rPr>
        <i/>
        <sz val="11"/>
        <rFont val="Arial"/>
        <family val="2"/>
      </rPr>
      <t>(dd)</t>
    </r>
    <r>
      <rPr>
        <sz val="11"/>
        <rFont val="Arial"/>
        <family val="2"/>
      </rPr>
      <t xml:space="preserve"> den,  </t>
    </r>
    <r>
      <rPr>
        <i/>
        <sz val="11"/>
        <rFont val="Arial"/>
        <family val="2"/>
      </rPr>
      <t>(mm)</t>
    </r>
    <r>
      <rPr>
        <sz val="11"/>
        <rFont val="Arial"/>
        <family val="2"/>
      </rPr>
      <t xml:space="preserve"> měsíc a </t>
    </r>
    <r>
      <rPr>
        <i/>
        <sz val="11"/>
        <rFont val="Arial"/>
        <family val="2"/>
      </rPr>
      <t>(rr)</t>
    </r>
    <r>
      <rPr>
        <sz val="11"/>
        <rFont val="Arial"/>
        <family val="2"/>
      </rPr>
      <t xml:space="preserve"> poslední dvojčíslí roku (</t>
    </r>
    <r>
      <rPr>
        <i/>
        <sz val="11"/>
        <rFont val="Arial"/>
        <family val="2"/>
      </rPr>
      <t>např. ALFA_PU_150105.xls</t>
    </r>
    <r>
      <rPr>
        <sz val="11"/>
        <rFont val="Arial"/>
        <family val="2"/>
      </rPr>
      <t>)).</t>
    </r>
  </si>
  <si>
    <t>ř.081 až 083_1</t>
  </si>
  <si>
    <t>ř. 106+110</t>
  </si>
  <si>
    <t xml:space="preserve">ř. 023 až 027_2 </t>
  </si>
  <si>
    <t>ř. 057 až 058</t>
  </si>
  <si>
    <t>ř.080+084+091+101</t>
  </si>
  <si>
    <t xml:space="preserve">ř.002+003+028+056+060 </t>
  </si>
  <si>
    <t>od 01/2004</t>
  </si>
  <si>
    <t>ř.029+036+042+051</t>
  </si>
  <si>
    <t>ř. 052 až 054_1</t>
  </si>
  <si>
    <t xml:space="preserve">ř.064 až 065_1 </t>
  </si>
  <si>
    <t>Verze  001_8 platná od  18. 1. 2005</t>
  </si>
  <si>
    <r>
      <t xml:space="preserve">Příloha C - </t>
    </r>
    <r>
      <rPr>
        <b/>
        <sz val="12"/>
        <color indexed="10"/>
        <rFont val="Arial CE"/>
        <family val="2"/>
      </rPr>
      <t>Verze 001_8  platná od 18.1.2005</t>
    </r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</si>
</sst>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00&quot; &quot;00&quot; &quot;00&quot; &quot;00"/>
    <numFmt numFmtId="166" formatCode="0.0"/>
    <numFmt numFmtId="167" formatCode="0.0000"/>
    <numFmt numFmtId="168" formatCode="#,##0.0"/>
    <numFmt numFmtId="169" formatCode="0.00000"/>
    <numFmt numFmtId="170" formatCode="0.000"/>
    <numFmt numFmtId="171" formatCode="0.000000"/>
    <numFmt numFmtId="172" formatCode="#,##0_ ;[Red]\-#,##0\ "/>
    <numFmt numFmtId="173" formatCode="#,##0.000"/>
    <numFmt numFmtId="174" formatCode="d/m/\r\r\r\r"/>
    <numFmt numFmtId="175" formatCode="d/m/yy"/>
    <numFmt numFmtId="176" formatCode="d/m"/>
    <numFmt numFmtId="177" formatCode="0.0%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00"/>
    <numFmt numFmtId="187" formatCode="dd/mm/yy"/>
    <numFmt numFmtId="188" formatCode="0.00_ ;[Red]\-0.00\ "/>
    <numFmt numFmtId="189" formatCode="0.0_ ;[Red]\-0.0\ "/>
    <numFmt numFmtId="190" formatCode="0_ ;[Red]\-0\ "/>
    <numFmt numFmtId="191" formatCode="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8"/>
      <color indexed="10"/>
      <name val="Arial CE"/>
      <family val="2"/>
    </font>
    <font>
      <b/>
      <sz val="11"/>
      <color indexed="16"/>
      <name val="Arial CE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i/>
      <sz val="11"/>
      <name val="Arial CE"/>
      <family val="2"/>
    </font>
    <font>
      <sz val="11"/>
      <color indexed="16"/>
      <name val="Arial CE"/>
      <family val="2"/>
    </font>
    <font>
      <sz val="11"/>
      <color indexed="8"/>
      <name val="Arial CE"/>
      <family val="2"/>
    </font>
    <font>
      <sz val="11"/>
      <name val="Arial Narrow"/>
      <family val="2"/>
    </font>
    <font>
      <b/>
      <sz val="10"/>
      <color indexed="10"/>
      <name val="Arial CE"/>
      <family val="2"/>
    </font>
    <font>
      <b/>
      <sz val="16"/>
      <name val="Arial CE"/>
      <family val="2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 CE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sz val="16"/>
      <name val="Arial CE"/>
      <family val="0"/>
    </font>
    <font>
      <u val="single"/>
      <sz val="11"/>
      <color indexed="12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double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5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" fontId="7" fillId="0" borderId="1" xfId="20" applyNumberFormat="1" applyFont="1" applyFill="1" applyBorder="1" applyProtection="1">
      <alignment/>
      <protection hidden="1"/>
    </xf>
    <xf numFmtId="49" fontId="7" fillId="0" borderId="1" xfId="20" applyNumberFormat="1" applyFont="1" applyFill="1" applyBorder="1" applyAlignment="1" applyProtection="1">
      <alignment wrapText="1"/>
      <protection hidden="1"/>
    </xf>
    <xf numFmtId="1" fontId="7" fillId="0" borderId="2" xfId="20" applyNumberFormat="1" applyFont="1" applyFill="1" applyBorder="1" applyProtection="1">
      <alignment/>
      <protection hidden="1"/>
    </xf>
    <xf numFmtId="1" fontId="7" fillId="0" borderId="3" xfId="20" applyNumberFormat="1" applyFont="1" applyFill="1" applyBorder="1" applyAlignment="1" applyProtection="1">
      <alignment vertical="center"/>
      <protection/>
    </xf>
    <xf numFmtId="1" fontId="7" fillId="0" borderId="4" xfId="20" applyNumberFormat="1" applyFont="1" applyFill="1" applyBorder="1" applyAlignment="1" applyProtection="1">
      <alignment vertical="center"/>
      <protection/>
    </xf>
    <xf numFmtId="49" fontId="4" fillId="0" borderId="1" xfId="20" applyNumberFormat="1" applyFont="1" applyFill="1" applyBorder="1" applyAlignment="1" applyProtection="1">
      <alignment horizontal="center"/>
      <protection hidden="1"/>
    </xf>
    <xf numFmtId="49" fontId="4" fillId="0" borderId="2" xfId="20" applyNumberFormat="1" applyFont="1" applyFill="1" applyBorder="1" applyAlignment="1" applyProtection="1">
      <alignment horizontal="center"/>
      <protection hidden="1"/>
    </xf>
    <xf numFmtId="49" fontId="7" fillId="0" borderId="2" xfId="20" applyNumberFormat="1" applyFont="1" applyFill="1" applyBorder="1" applyAlignment="1" applyProtection="1">
      <alignment wrapText="1"/>
      <protection hidden="1"/>
    </xf>
    <xf numFmtId="1" fontId="4" fillId="0" borderId="5" xfId="20" applyNumberFormat="1" applyFont="1" applyFill="1" applyBorder="1" applyProtection="1">
      <alignment/>
      <protection hidden="1"/>
    </xf>
    <xf numFmtId="49" fontId="4" fillId="0" borderId="5" xfId="20" applyNumberFormat="1" applyFont="1" applyFill="1" applyBorder="1" applyAlignment="1" applyProtection="1">
      <alignment horizontal="center"/>
      <protection hidden="1"/>
    </xf>
    <xf numFmtId="49" fontId="7" fillId="0" borderId="5" xfId="20" applyNumberFormat="1" applyFont="1" applyFill="1" applyBorder="1" applyAlignment="1" applyProtection="1">
      <alignment wrapText="1"/>
      <protection hidden="1"/>
    </xf>
    <xf numFmtId="49" fontId="3" fillId="2" borderId="6" xfId="20" applyNumberFormat="1" applyFont="1" applyFill="1" applyBorder="1" applyAlignment="1" applyProtection="1">
      <alignment horizontal="center"/>
      <protection hidden="1"/>
    </xf>
    <xf numFmtId="1" fontId="7" fillId="0" borderId="7" xfId="20" applyNumberFormat="1" applyFont="1" applyFill="1" applyBorder="1" applyAlignment="1" applyProtection="1">
      <alignment vertical="center"/>
      <protection/>
    </xf>
    <xf numFmtId="14" fontId="4" fillId="3" borderId="8" xfId="0" applyNumberFormat="1" applyFont="1" applyFill="1" applyBorder="1" applyAlignment="1" applyProtection="1">
      <alignment horizontal="right"/>
      <protection locked="0"/>
    </xf>
    <xf numFmtId="49" fontId="4" fillId="0" borderId="9" xfId="20" applyNumberFormat="1" applyFont="1" applyFill="1" applyBorder="1" applyAlignment="1" applyProtection="1">
      <alignment horizontal="center"/>
      <protection hidden="1"/>
    </xf>
    <xf numFmtId="14" fontId="4" fillId="3" borderId="10" xfId="21" applyNumberFormat="1" applyFont="1" applyFill="1" applyBorder="1" applyAlignment="1" applyProtection="1">
      <alignment horizontal="right"/>
      <protection locked="0"/>
    </xf>
    <xf numFmtId="3" fontId="4" fillId="4" borderId="11" xfId="0" applyNumberFormat="1" applyFont="1" applyFill="1" applyBorder="1" applyAlignment="1" applyProtection="1">
      <alignment/>
      <protection/>
    </xf>
    <xf numFmtId="3" fontId="7" fillId="5" borderId="12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5" xfId="21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14" fontId="4" fillId="2" borderId="8" xfId="0" applyNumberFormat="1" applyFont="1" applyFill="1" applyBorder="1" applyAlignment="1" applyProtection="1">
      <alignment horizontal="right"/>
      <protection/>
    </xf>
    <xf numFmtId="14" fontId="4" fillId="2" borderId="15" xfId="0" applyNumberFormat="1" applyFont="1" applyFill="1" applyBorder="1" applyAlignment="1" applyProtection="1">
      <alignment horizontal="right"/>
      <protection/>
    </xf>
    <xf numFmtId="49" fontId="4" fillId="0" borderId="9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16" xfId="0" applyNumberForma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/>
      <protection/>
    </xf>
    <xf numFmtId="14" fontId="4" fillId="2" borderId="19" xfId="0" applyNumberFormat="1" applyFont="1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/>
      <protection/>
    </xf>
    <xf numFmtId="14" fontId="4" fillId="2" borderId="21" xfId="0" applyNumberFormat="1" applyFont="1" applyFill="1" applyBorder="1" applyAlignment="1" applyProtection="1">
      <alignment horizontal="right"/>
      <protection/>
    </xf>
    <xf numFmtId="14" fontId="4" fillId="2" borderId="22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17" fillId="2" borderId="9" xfId="21" applyFont="1" applyFill="1" applyBorder="1" applyAlignment="1" applyProtection="1">
      <alignment wrapText="1"/>
      <protection/>
    </xf>
    <xf numFmtId="14" fontId="4" fillId="2" borderId="24" xfId="0" applyNumberFormat="1" applyFont="1" applyFill="1" applyBorder="1" applyAlignment="1" applyProtection="1">
      <alignment horizontal="center"/>
      <protection/>
    </xf>
    <xf numFmtId="14" fontId="4" fillId="2" borderId="19" xfId="0" applyNumberFormat="1" applyFont="1" applyFill="1" applyBorder="1" applyAlignment="1" applyProtection="1">
      <alignment horizontal="center"/>
      <protection/>
    </xf>
    <xf numFmtId="14" fontId="4" fillId="3" borderId="19" xfId="0" applyNumberFormat="1" applyFont="1" applyFill="1" applyBorder="1" applyAlignment="1" applyProtection="1">
      <alignment horizontal="right"/>
      <protection locked="0"/>
    </xf>
    <xf numFmtId="14" fontId="4" fillId="2" borderId="25" xfId="21" applyNumberFormat="1" applyFont="1" applyFill="1" applyBorder="1" applyProtection="1">
      <alignment/>
      <protection/>
    </xf>
    <xf numFmtId="3" fontId="7" fillId="3" borderId="12" xfId="0" applyNumberFormat="1" applyFont="1" applyFill="1" applyBorder="1" applyAlignment="1" applyProtection="1">
      <alignment horizontal="right"/>
      <protection locked="0"/>
    </xf>
    <xf numFmtId="3" fontId="7" fillId="3" borderId="26" xfId="0" applyNumberFormat="1" applyFont="1" applyFill="1" applyBorder="1" applyAlignment="1" applyProtection="1">
      <alignment horizontal="right"/>
      <protection locked="0"/>
    </xf>
    <xf numFmtId="3" fontId="7" fillId="3" borderId="27" xfId="0" applyNumberFormat="1" applyFont="1" applyFill="1" applyBorder="1" applyAlignment="1" applyProtection="1">
      <alignment horizontal="right"/>
      <protection locked="0"/>
    </xf>
    <xf numFmtId="3" fontId="7" fillId="3" borderId="19" xfId="0" applyNumberFormat="1" applyFont="1" applyFill="1" applyBorder="1" applyAlignment="1" applyProtection="1">
      <alignment horizontal="right"/>
      <protection locked="0"/>
    </xf>
    <xf numFmtId="14" fontId="4" fillId="3" borderId="25" xfId="21" applyNumberFormat="1" applyFont="1" applyFill="1" applyBorder="1" applyAlignment="1" applyProtection="1">
      <alignment horizontal="right"/>
      <protection locked="0"/>
    </xf>
    <xf numFmtId="1" fontId="8" fillId="0" borderId="1" xfId="20" applyNumberFormat="1" applyFont="1" applyFill="1" applyBorder="1" applyProtection="1">
      <alignment/>
      <protection hidden="1"/>
    </xf>
    <xf numFmtId="1" fontId="8" fillId="0" borderId="1" xfId="20" applyNumberFormat="1" applyFont="1" applyFill="1" applyBorder="1" applyAlignment="1" applyProtection="1">
      <alignment/>
      <protection hidden="1"/>
    </xf>
    <xf numFmtId="3" fontId="8" fillId="0" borderId="1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7" fillId="6" borderId="0" xfId="0" applyFont="1" applyFill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4" fillId="0" borderId="9" xfId="21" applyFont="1" applyFill="1" applyBorder="1" applyProtection="1">
      <alignment/>
      <protection/>
    </xf>
    <xf numFmtId="0" fontId="4" fillId="0" borderId="5" xfId="21" applyFont="1" applyFill="1" applyBorder="1" applyProtection="1">
      <alignment/>
      <protection/>
    </xf>
    <xf numFmtId="0" fontId="17" fillId="0" borderId="9" xfId="21" applyFont="1" applyFill="1" applyBorder="1" applyAlignment="1" applyProtection="1">
      <alignment wrapText="1"/>
      <protection/>
    </xf>
    <xf numFmtId="1" fontId="4" fillId="0" borderId="20" xfId="20" applyNumberFormat="1" applyFont="1" applyFill="1" applyBorder="1" applyAlignment="1" applyProtection="1">
      <alignment horizontal="left"/>
      <protection hidden="1"/>
    </xf>
    <xf numFmtId="0" fontId="4" fillId="0" borderId="18" xfId="21" applyFont="1" applyFill="1" applyBorder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3" fontId="7" fillId="3" borderId="28" xfId="0" applyNumberFormat="1" applyFont="1" applyFill="1" applyBorder="1" applyAlignment="1" applyProtection="1">
      <alignment horizontal="right"/>
      <protection locked="0"/>
    </xf>
    <xf numFmtId="3" fontId="7" fillId="5" borderId="28" xfId="0" applyNumberFormat="1" applyFont="1" applyFill="1" applyBorder="1" applyAlignment="1" applyProtection="1">
      <alignment vertical="center"/>
      <protection/>
    </xf>
    <xf numFmtId="3" fontId="7" fillId="3" borderId="29" xfId="0" applyNumberFormat="1" applyFont="1" applyFill="1" applyBorder="1" applyAlignment="1" applyProtection="1">
      <alignment horizontal="right"/>
      <protection locked="0"/>
    </xf>
    <xf numFmtId="3" fontId="7" fillId="3" borderId="30" xfId="0" applyNumberFormat="1" applyFont="1" applyFill="1" applyBorder="1" applyAlignment="1" applyProtection="1">
      <alignment horizontal="right"/>
      <protection locked="0"/>
    </xf>
    <xf numFmtId="3" fontId="7" fillId="3" borderId="31" xfId="0" applyNumberFormat="1" applyFont="1" applyFill="1" applyBorder="1" applyAlignment="1" applyProtection="1">
      <alignment horizontal="right"/>
      <protection locked="0"/>
    </xf>
    <xf numFmtId="1" fontId="7" fillId="0" borderId="1" xfId="20" applyNumberFormat="1" applyFont="1" applyFill="1" applyBorder="1" applyAlignment="1" applyProtection="1">
      <alignment wrapText="1"/>
      <protection hidden="1"/>
    </xf>
    <xf numFmtId="49" fontId="7" fillId="0" borderId="32" xfId="20" applyNumberFormat="1" applyFont="1" applyFill="1" applyBorder="1" applyAlignment="1" applyProtection="1">
      <alignment horizontal="left"/>
      <protection hidden="1"/>
    </xf>
    <xf numFmtId="49" fontId="7" fillId="0" borderId="33" xfId="20" applyNumberFormat="1" applyFont="1" applyFill="1" applyBorder="1" applyAlignment="1" applyProtection="1">
      <alignment horizontal="left"/>
      <protection hidden="1"/>
    </xf>
    <xf numFmtId="49" fontId="7" fillId="0" borderId="34" xfId="20" applyNumberFormat="1" applyFont="1" applyFill="1" applyBorder="1" applyAlignment="1" applyProtection="1">
      <alignment horizontal="left"/>
      <protection hidden="1"/>
    </xf>
    <xf numFmtId="0" fontId="7" fillId="0" borderId="32" xfId="0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3" fontId="7" fillId="3" borderId="36" xfId="0" applyNumberFormat="1" applyFont="1" applyFill="1" applyBorder="1" applyAlignment="1" applyProtection="1">
      <alignment horizontal="left" wrapText="1"/>
      <protection locked="0"/>
    </xf>
    <xf numFmtId="0" fontId="0" fillId="0" borderId="36" xfId="0" applyFill="1" applyBorder="1" applyAlignment="1" applyProtection="1">
      <alignment wrapText="1"/>
      <protection/>
    </xf>
    <xf numFmtId="49" fontId="7" fillId="0" borderId="36" xfId="20" applyNumberFormat="1" applyFont="1" applyFill="1" applyBorder="1" applyAlignment="1" applyProtection="1">
      <alignment horizontal="left" wrapText="1"/>
      <protection hidden="1"/>
    </xf>
    <xf numFmtId="49" fontId="7" fillId="0" borderId="36" xfId="20" applyNumberFormat="1" applyFont="1" applyFill="1" applyBorder="1" applyAlignment="1" applyProtection="1">
      <alignment horizontal="left"/>
      <protection hidden="1"/>
    </xf>
    <xf numFmtId="0" fontId="0" fillId="0" borderId="36" xfId="0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12" fillId="0" borderId="36" xfId="0" applyFont="1" applyBorder="1" applyAlignment="1" applyProtection="1">
      <alignment/>
      <protection/>
    </xf>
    <xf numFmtId="0" fontId="6" fillId="0" borderId="36" xfId="0" applyBorder="1" applyAlignment="1" applyProtection="1">
      <alignment wrapText="1"/>
      <protection/>
    </xf>
    <xf numFmtId="3" fontId="7" fillId="3" borderId="19" xfId="0" applyNumberFormat="1" applyFont="1" applyFill="1" applyBorder="1" applyAlignment="1" applyProtection="1">
      <alignment horizontal="center"/>
      <protection locked="0"/>
    </xf>
    <xf numFmtId="14" fontId="4" fillId="3" borderId="11" xfId="0" applyNumberFormat="1" applyFont="1" applyFill="1" applyBorder="1" applyAlignment="1" applyProtection="1">
      <alignment horizontal="right"/>
      <protection locked="0"/>
    </xf>
    <xf numFmtId="14" fontId="4" fillId="3" borderId="37" xfId="21" applyNumberFormat="1" applyFont="1" applyFill="1" applyBorder="1" applyAlignment="1" applyProtection="1">
      <alignment horizontal="right"/>
      <protection locked="0"/>
    </xf>
    <xf numFmtId="3" fontId="4" fillId="4" borderId="19" xfId="0" applyNumberFormat="1" applyFont="1" applyFill="1" applyBorder="1" applyAlignment="1" applyProtection="1">
      <alignment/>
      <protection/>
    </xf>
    <xf numFmtId="3" fontId="7" fillId="3" borderId="38" xfId="0" applyNumberFormat="1" applyFont="1" applyFill="1" applyBorder="1" applyAlignment="1" applyProtection="1">
      <alignment horizontal="right"/>
      <protection locked="0"/>
    </xf>
    <xf numFmtId="3" fontId="7" fillId="5" borderId="38" xfId="0" applyNumberFormat="1" applyFont="1" applyFill="1" applyBorder="1" applyAlignment="1" applyProtection="1">
      <alignment vertical="center"/>
      <protection/>
    </xf>
    <xf numFmtId="3" fontId="4" fillId="3" borderId="24" xfId="0" applyNumberFormat="1" applyFont="1" applyFill="1" applyBorder="1" applyAlignment="1" applyProtection="1">
      <alignment horizontal="right"/>
      <protection locked="0"/>
    </xf>
    <xf numFmtId="14" fontId="4" fillId="2" borderId="11" xfId="0" applyNumberFormat="1" applyFont="1" applyFill="1" applyBorder="1" applyAlignment="1" applyProtection="1">
      <alignment horizontal="right"/>
      <protection/>
    </xf>
    <xf numFmtId="14" fontId="4" fillId="2" borderId="24" xfId="0" applyNumberFormat="1" applyFont="1" applyFill="1" applyBorder="1" applyAlignment="1" applyProtection="1">
      <alignment horizontal="right"/>
      <protection/>
    </xf>
    <xf numFmtId="14" fontId="4" fillId="2" borderId="37" xfId="21" applyNumberFormat="1" applyFont="1" applyFill="1" applyBorder="1" applyProtection="1">
      <alignment/>
      <protection/>
    </xf>
    <xf numFmtId="3" fontId="7" fillId="3" borderId="39" xfId="0" applyNumberFormat="1" applyFont="1" applyFill="1" applyBorder="1" applyAlignment="1" applyProtection="1">
      <alignment horizontal="right"/>
      <protection locked="0"/>
    </xf>
    <xf numFmtId="14" fontId="4" fillId="2" borderId="40" xfId="0" applyNumberFormat="1" applyFont="1" applyFill="1" applyBorder="1" applyAlignment="1" applyProtection="1">
      <alignment horizontal="right"/>
      <protection/>
    </xf>
    <xf numFmtId="3" fontId="7" fillId="3" borderId="41" xfId="0" applyNumberFormat="1" applyFont="1" applyFill="1" applyBorder="1" applyAlignment="1" applyProtection="1">
      <alignment horizontal="right"/>
      <protection locked="0"/>
    </xf>
    <xf numFmtId="3" fontId="7" fillId="3" borderId="11" xfId="0" applyNumberFormat="1" applyFont="1" applyFill="1" applyBorder="1" applyAlignment="1" applyProtection="1">
      <alignment horizontal="right"/>
      <protection locked="0"/>
    </xf>
    <xf numFmtId="49" fontId="7" fillId="0" borderId="42" xfId="20" applyNumberFormat="1" applyFont="1" applyFill="1" applyBorder="1" applyAlignment="1" applyProtection="1">
      <alignment horizontal="left"/>
      <protection hidden="1"/>
    </xf>
    <xf numFmtId="49" fontId="7" fillId="0" borderId="35" xfId="20" applyNumberFormat="1" applyFont="1" applyFill="1" applyBorder="1" applyAlignment="1" applyProtection="1">
      <alignment horizontal="left"/>
      <protection hidden="1"/>
    </xf>
    <xf numFmtId="49" fontId="7" fillId="0" borderId="43" xfId="20" applyNumberFormat="1" applyFont="1" applyFill="1" applyBorder="1" applyAlignment="1" applyProtection="1">
      <alignment wrapText="1"/>
      <protection hidden="1"/>
    </xf>
    <xf numFmtId="0" fontId="7" fillId="0" borderId="43" xfId="0" applyFont="1" applyBorder="1" applyAlignment="1" applyProtection="1">
      <alignment wrapText="1"/>
      <protection/>
    </xf>
    <xf numFmtId="0" fontId="7" fillId="0" borderId="44" xfId="0" applyFont="1" applyBorder="1" applyAlignment="1" applyProtection="1">
      <alignment wrapText="1"/>
      <protection/>
    </xf>
    <xf numFmtId="0" fontId="7" fillId="0" borderId="45" xfId="0" applyFont="1" applyBorder="1" applyAlignment="1" applyProtection="1">
      <alignment wrapText="1"/>
      <protection/>
    </xf>
    <xf numFmtId="0" fontId="7" fillId="0" borderId="46" xfId="0" applyFont="1" applyBorder="1" applyAlignment="1" applyProtection="1">
      <alignment wrapText="1"/>
      <protection/>
    </xf>
    <xf numFmtId="0" fontId="7" fillId="0" borderId="18" xfId="0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49" fontId="7" fillId="0" borderId="47" xfId="0" applyNumberFormat="1" applyFont="1" applyBorder="1" applyAlignment="1" applyProtection="1">
      <alignment wrapText="1"/>
      <protection/>
    </xf>
    <xf numFmtId="49" fontId="7" fillId="0" borderId="6" xfId="0" applyNumberFormat="1" applyFont="1" applyBorder="1" applyAlignment="1" applyProtection="1">
      <alignment/>
      <protection/>
    </xf>
    <xf numFmtId="3" fontId="7" fillId="3" borderId="21" xfId="0" applyNumberFormat="1" applyFont="1" applyFill="1" applyBorder="1" applyAlignment="1" applyProtection="1">
      <alignment horizontal="right"/>
      <protection locked="0"/>
    </xf>
    <xf numFmtId="3" fontId="7" fillId="3" borderId="48" xfId="0" applyNumberFormat="1" applyFont="1" applyFill="1" applyBorder="1" applyAlignment="1" applyProtection="1">
      <alignment horizontal="right"/>
      <protection locked="0"/>
    </xf>
    <xf numFmtId="3" fontId="7" fillId="3" borderId="40" xfId="0" applyNumberFormat="1" applyFont="1" applyFill="1" applyBorder="1" applyAlignment="1" applyProtection="1">
      <alignment horizontal="right"/>
      <protection locked="0"/>
    </xf>
    <xf numFmtId="1" fontId="4" fillId="0" borderId="4" xfId="20" applyNumberFormat="1" applyFont="1" applyFill="1" applyBorder="1" applyProtection="1">
      <alignment/>
      <protection hidden="1"/>
    </xf>
    <xf numFmtId="1" fontId="7" fillId="0" borderId="4" xfId="20" applyNumberFormat="1" applyFont="1" applyFill="1" applyBorder="1" applyProtection="1">
      <alignment/>
      <protection hidden="1"/>
    </xf>
    <xf numFmtId="1" fontId="3" fillId="0" borderId="14" xfId="20" applyNumberFormat="1" applyFont="1" applyFill="1" applyBorder="1" applyAlignment="1" applyProtection="1">
      <alignment horizontal="center" vertical="center"/>
      <protection hidden="1"/>
    </xf>
    <xf numFmtId="1" fontId="9" fillId="0" borderId="49" xfId="20" applyNumberFormat="1" applyFont="1" applyFill="1" applyBorder="1" applyAlignment="1" applyProtection="1">
      <alignment horizontal="center" vertical="center"/>
      <protection hidden="1"/>
    </xf>
    <xf numFmtId="3" fontId="5" fillId="0" borderId="50" xfId="0" applyNumberFormat="1" applyFont="1" applyFill="1" applyBorder="1" applyAlignment="1" applyProtection="1">
      <alignment horizontal="right"/>
      <protection/>
    </xf>
    <xf numFmtId="3" fontId="5" fillId="0" borderId="51" xfId="0" applyNumberFormat="1" applyFont="1" applyFill="1" applyBorder="1" applyAlignment="1" applyProtection="1">
      <alignment horizontal="right"/>
      <protection/>
    </xf>
    <xf numFmtId="0" fontId="4" fillId="2" borderId="52" xfId="0" applyFont="1" applyFill="1" applyBorder="1" applyAlignment="1" applyProtection="1">
      <alignment horizontal="center" vertical="center" wrapText="1"/>
      <protection/>
    </xf>
    <xf numFmtId="3" fontId="4" fillId="4" borderId="26" xfId="0" applyNumberFormat="1" applyFont="1" applyFill="1" applyBorder="1" applyAlignment="1" applyProtection="1">
      <alignment vertical="center"/>
      <protection/>
    </xf>
    <xf numFmtId="3" fontId="4" fillId="4" borderId="39" xfId="0" applyNumberFormat="1" applyFont="1" applyFill="1" applyBorder="1" applyAlignment="1" applyProtection="1">
      <alignment vertical="center"/>
      <protection/>
    </xf>
    <xf numFmtId="49" fontId="7" fillId="0" borderId="9" xfId="20" applyNumberFormat="1" applyFont="1" applyFill="1" applyBorder="1" applyAlignment="1" applyProtection="1">
      <alignment wrapText="1"/>
      <protection hidden="1"/>
    </xf>
    <xf numFmtId="3" fontId="7" fillId="3" borderId="24" xfId="0" applyNumberFormat="1" applyFont="1" applyFill="1" applyBorder="1" applyAlignment="1" applyProtection="1">
      <alignment horizontal="right"/>
      <protection locked="0"/>
    </xf>
    <xf numFmtId="3" fontId="7" fillId="3" borderId="53" xfId="0" applyNumberFormat="1" applyFont="1" applyFill="1" applyBorder="1" applyAlignment="1" applyProtection="1">
      <alignment horizontal="right"/>
      <protection locked="0"/>
    </xf>
    <xf numFmtId="3" fontId="7" fillId="3" borderId="54" xfId="0" applyNumberFormat="1" applyFont="1" applyFill="1" applyBorder="1" applyAlignment="1" applyProtection="1">
      <alignment horizontal="right"/>
      <protection locked="0"/>
    </xf>
    <xf numFmtId="49" fontId="3" fillId="0" borderId="55" xfId="20" applyNumberFormat="1" applyFont="1" applyFill="1" applyBorder="1" applyAlignment="1" applyProtection="1">
      <alignment horizontal="center"/>
      <protection hidden="1"/>
    </xf>
    <xf numFmtId="0" fontId="0" fillId="0" borderId="55" xfId="0" applyFill="1" applyBorder="1" applyAlignment="1" applyProtection="1">
      <alignment/>
      <protection/>
    </xf>
    <xf numFmtId="0" fontId="0" fillId="0" borderId="56" xfId="0" applyFill="1" applyBorder="1" applyAlignment="1" applyProtection="1">
      <alignment/>
      <protection/>
    </xf>
    <xf numFmtId="49" fontId="3" fillId="0" borderId="47" xfId="20" applyNumberFormat="1" applyFont="1" applyFill="1" applyBorder="1" applyAlignment="1" applyProtection="1">
      <alignment horizontal="left" wrapText="1"/>
      <protection hidden="1"/>
    </xf>
    <xf numFmtId="0" fontId="0" fillId="0" borderId="6" xfId="0" applyFill="1" applyBorder="1" applyAlignment="1" applyProtection="1">
      <alignment/>
      <protection/>
    </xf>
    <xf numFmtId="3" fontId="7" fillId="3" borderId="15" xfId="0" applyNumberFormat="1" applyFont="1" applyFill="1" applyBorder="1" applyAlignment="1" applyProtection="1">
      <alignment horizontal="right"/>
      <protection locked="0"/>
    </xf>
    <xf numFmtId="3" fontId="7" fillId="3" borderId="57" xfId="0" applyNumberFormat="1" applyFont="1" applyFill="1" applyBorder="1" applyAlignment="1" applyProtection="1">
      <alignment horizontal="right"/>
      <protection locked="0"/>
    </xf>
    <xf numFmtId="1" fontId="3" fillId="0" borderId="49" xfId="20" applyNumberFormat="1" applyFont="1" applyFill="1" applyBorder="1" applyAlignment="1" applyProtection="1">
      <alignment horizontal="center"/>
      <protection hidden="1"/>
    </xf>
    <xf numFmtId="49" fontId="3" fillId="0" borderId="6" xfId="20" applyNumberFormat="1" applyFont="1" applyFill="1" applyBorder="1" applyAlignment="1" applyProtection="1">
      <alignment horizontal="center"/>
      <protection hidden="1"/>
    </xf>
    <xf numFmtId="3" fontId="7" fillId="6" borderId="12" xfId="0" applyNumberFormat="1" applyFont="1" applyFill="1" applyBorder="1" applyAlignment="1" applyProtection="1">
      <alignment horizontal="center"/>
      <protection/>
    </xf>
    <xf numFmtId="3" fontId="7" fillId="5" borderId="12" xfId="0" applyNumberFormat="1" applyFont="1" applyFill="1" applyBorder="1" applyAlignment="1" applyProtection="1">
      <alignment horizontal="right"/>
      <protection/>
    </xf>
    <xf numFmtId="3" fontId="4" fillId="5" borderId="24" xfId="0" applyNumberFormat="1" applyFont="1" applyFill="1" applyBorder="1" applyAlignment="1" applyProtection="1">
      <alignment horizontal="right"/>
      <protection/>
    </xf>
    <xf numFmtId="3" fontId="4" fillId="5" borderId="54" xfId="0" applyNumberFormat="1" applyFont="1" applyFill="1" applyBorder="1" applyAlignment="1" applyProtection="1">
      <alignment horizontal="right"/>
      <protection/>
    </xf>
    <xf numFmtId="3" fontId="7" fillId="5" borderId="38" xfId="0" applyNumberFormat="1" applyFont="1" applyFill="1" applyBorder="1" applyAlignment="1" applyProtection="1">
      <alignment horizontal="right"/>
      <protection/>
    </xf>
    <xf numFmtId="3" fontId="4" fillId="4" borderId="8" xfId="0" applyNumberFormat="1" applyFont="1" applyFill="1" applyBorder="1" applyAlignment="1" applyProtection="1">
      <alignment/>
      <protection/>
    </xf>
    <xf numFmtId="3" fontId="7" fillId="3" borderId="58" xfId="0" applyNumberFormat="1" applyFont="1" applyFill="1" applyBorder="1" applyAlignment="1" applyProtection="1">
      <alignment horizontal="right"/>
      <protection locked="0"/>
    </xf>
    <xf numFmtId="3" fontId="7" fillId="5" borderId="58" xfId="0" applyNumberFormat="1" applyFont="1" applyFill="1" applyBorder="1" applyAlignment="1" applyProtection="1">
      <alignment horizontal="right"/>
      <protection/>
    </xf>
    <xf numFmtId="3" fontId="7" fillId="5" borderId="58" xfId="0" applyNumberFormat="1" applyFont="1" applyFill="1" applyBorder="1" applyAlignment="1" applyProtection="1">
      <alignment vertical="center"/>
      <protection/>
    </xf>
    <xf numFmtId="3" fontId="4" fillId="3" borderId="15" xfId="0" applyNumberFormat="1" applyFont="1" applyFill="1" applyBorder="1" applyAlignment="1" applyProtection="1">
      <alignment horizontal="right"/>
      <protection locked="0"/>
    </xf>
    <xf numFmtId="3" fontId="7" fillId="3" borderId="59" xfId="0" applyNumberFormat="1" applyFont="1" applyFill="1" applyBorder="1" applyAlignment="1" applyProtection="1">
      <alignment horizontal="right"/>
      <protection locked="0"/>
    </xf>
    <xf numFmtId="0" fontId="22" fillId="0" borderId="60" xfId="22" applyFont="1" applyBorder="1" applyAlignment="1" applyProtection="1">
      <alignment horizontal="left" vertical="center"/>
      <protection/>
    </xf>
    <xf numFmtId="0" fontId="6" fillId="0" borderId="61" xfId="0" applyBorder="1" applyAlignment="1" applyProtection="1">
      <alignment/>
      <protection/>
    </xf>
    <xf numFmtId="0" fontId="6" fillId="0" borderId="60" xfId="0" applyBorder="1" applyAlignment="1" applyProtection="1">
      <alignment/>
      <protection/>
    </xf>
    <xf numFmtId="0" fontId="6" fillId="0" borderId="0" xfId="0" applyAlignment="1" applyProtection="1">
      <alignment/>
      <protection/>
    </xf>
    <xf numFmtId="0" fontId="0" fillId="0" borderId="60" xfId="22" applyBorder="1" applyAlignment="1" applyProtection="1">
      <alignment vertical="center"/>
      <protection/>
    </xf>
    <xf numFmtId="0" fontId="0" fillId="0" borderId="0" xfId="22" applyAlignment="1" applyProtection="1">
      <alignment vertical="center"/>
      <protection/>
    </xf>
    <xf numFmtId="0" fontId="0" fillId="0" borderId="60" xfId="22" applyFont="1" applyBorder="1" applyAlignment="1" applyProtection="1">
      <alignment vertical="center"/>
      <protection/>
    </xf>
    <xf numFmtId="0" fontId="0" fillId="0" borderId="60" xfId="22" applyBorder="1" applyProtection="1">
      <alignment/>
      <protection/>
    </xf>
    <xf numFmtId="0" fontId="0" fillId="0" borderId="0" xfId="22" applyProtection="1">
      <alignment/>
      <protection/>
    </xf>
    <xf numFmtId="0" fontId="6" fillId="0" borderId="0" xfId="0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18" fillId="0" borderId="57" xfId="0" applyFont="1" applyFill="1" applyBorder="1" applyAlignment="1" applyProtection="1">
      <alignment horizontal="center" wrapText="1"/>
      <protection/>
    </xf>
    <xf numFmtId="0" fontId="4" fillId="2" borderId="50" xfId="0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1" fontId="9" fillId="0" borderId="62" xfId="20" applyNumberFormat="1" applyFont="1" applyFill="1" applyBorder="1" applyAlignment="1" applyProtection="1">
      <alignment vertical="center" wrapText="1"/>
      <protection hidden="1"/>
    </xf>
    <xf numFmtId="3" fontId="4" fillId="4" borderId="59" xfId="0" applyNumberFormat="1" applyFont="1" applyFill="1" applyBorder="1" applyAlignment="1" applyProtection="1">
      <alignment vertical="center"/>
      <protection/>
    </xf>
    <xf numFmtId="1" fontId="4" fillId="0" borderId="2" xfId="20" applyNumberFormat="1" applyFont="1" applyFill="1" applyBorder="1" applyProtection="1">
      <alignment/>
      <protection hidden="1"/>
    </xf>
    <xf numFmtId="1" fontId="7" fillId="0" borderId="5" xfId="20" applyNumberFormat="1" applyFont="1" applyFill="1" applyBorder="1" applyProtection="1">
      <alignment/>
      <protection hidden="1"/>
    </xf>
    <xf numFmtId="1" fontId="4" fillId="0" borderId="63" xfId="20" applyNumberFormat="1" applyFont="1" applyFill="1" applyBorder="1" applyProtection="1">
      <alignment/>
      <protection hidden="1"/>
    </xf>
    <xf numFmtId="1" fontId="4" fillId="0" borderId="18" xfId="20" applyNumberFormat="1" applyFont="1" applyFill="1" applyBorder="1" applyProtection="1">
      <alignment/>
      <protection hidden="1"/>
    </xf>
    <xf numFmtId="49" fontId="4" fillId="0" borderId="13" xfId="20" applyNumberFormat="1" applyFont="1" applyFill="1" applyBorder="1" applyAlignment="1" applyProtection="1">
      <alignment horizontal="center"/>
      <protection hidden="1"/>
    </xf>
    <xf numFmtId="49" fontId="7" fillId="0" borderId="13" xfId="20" applyNumberFormat="1" applyFont="1" applyFill="1" applyBorder="1" applyAlignment="1" applyProtection="1">
      <alignment wrapText="1"/>
      <protection hidden="1"/>
    </xf>
    <xf numFmtId="49" fontId="7" fillId="0" borderId="6" xfId="20" applyNumberFormat="1" applyFont="1" applyFill="1" applyBorder="1" applyAlignment="1" applyProtection="1">
      <alignment horizontal="left"/>
      <protection hidden="1"/>
    </xf>
    <xf numFmtId="3" fontId="4" fillId="4" borderId="22" xfId="0" applyNumberFormat="1" applyFont="1" applyFill="1" applyBorder="1" applyAlignment="1" applyProtection="1">
      <alignment vertical="center"/>
      <protection/>
    </xf>
    <xf numFmtId="3" fontId="4" fillId="4" borderId="21" xfId="0" applyNumberFormat="1" applyFont="1" applyFill="1" applyBorder="1" applyAlignment="1" applyProtection="1">
      <alignment vertical="center"/>
      <protection/>
    </xf>
    <xf numFmtId="3" fontId="4" fillId="4" borderId="40" xfId="0" applyNumberFormat="1" applyFont="1" applyFill="1" applyBorder="1" applyAlignment="1" applyProtection="1">
      <alignment vertical="center"/>
      <protection/>
    </xf>
    <xf numFmtId="1" fontId="7" fillId="0" borderId="64" xfId="20" applyNumberFormat="1" applyFont="1" applyFill="1" applyBorder="1" applyProtection="1">
      <alignment/>
      <protection hidden="1"/>
    </xf>
    <xf numFmtId="3" fontId="7" fillId="5" borderId="59" xfId="0" applyNumberFormat="1" applyFont="1" applyFill="1" applyBorder="1" applyAlignment="1" applyProtection="1">
      <alignment horizontal="right"/>
      <protection/>
    </xf>
    <xf numFmtId="3" fontId="7" fillId="5" borderId="15" xfId="0" applyNumberFormat="1" applyFont="1" applyFill="1" applyBorder="1" applyAlignment="1" applyProtection="1">
      <alignment horizontal="right"/>
      <protection/>
    </xf>
    <xf numFmtId="3" fontId="7" fillId="5" borderId="24" xfId="0" applyNumberFormat="1" applyFont="1" applyFill="1" applyBorder="1" applyAlignment="1" applyProtection="1">
      <alignment horizontal="right"/>
      <protection/>
    </xf>
    <xf numFmtId="1" fontId="4" fillId="0" borderId="23" xfId="20" applyNumberFormat="1" applyFont="1" applyFill="1" applyBorder="1" applyProtection="1">
      <alignment/>
      <protection hidden="1"/>
    </xf>
    <xf numFmtId="49" fontId="4" fillId="0" borderId="23" xfId="20" applyNumberFormat="1" applyFont="1" applyFill="1" applyBorder="1" applyAlignment="1" applyProtection="1">
      <alignment horizontal="center"/>
      <protection hidden="1"/>
    </xf>
    <xf numFmtId="49" fontId="7" fillId="0" borderId="23" xfId="20" applyNumberFormat="1" applyFont="1" applyFill="1" applyBorder="1" applyAlignment="1" applyProtection="1">
      <alignment wrapText="1"/>
      <protection hidden="1"/>
    </xf>
    <xf numFmtId="49" fontId="7" fillId="0" borderId="55" xfId="20" applyNumberFormat="1" applyFont="1" applyFill="1" applyBorder="1" applyAlignment="1" applyProtection="1">
      <alignment horizontal="left"/>
      <protection hidden="1"/>
    </xf>
    <xf numFmtId="3" fontId="4" fillId="4" borderId="65" xfId="0" applyNumberFormat="1" applyFont="1" applyFill="1" applyBorder="1" applyAlignment="1" applyProtection="1">
      <alignment/>
      <protection/>
    </xf>
    <xf numFmtId="3" fontId="4" fillId="4" borderId="62" xfId="0" applyNumberFormat="1" applyFont="1" applyFill="1" applyBorder="1" applyAlignment="1" applyProtection="1">
      <alignment/>
      <protection/>
    </xf>
    <xf numFmtId="3" fontId="4" fillId="4" borderId="66" xfId="0" applyNumberFormat="1" applyFont="1" applyFill="1" applyBorder="1" applyAlignment="1" applyProtection="1">
      <alignment/>
      <protection/>
    </xf>
    <xf numFmtId="3" fontId="4" fillId="4" borderId="65" xfId="0" applyNumberFormat="1" applyFont="1" applyFill="1" applyBorder="1" applyAlignment="1" applyProtection="1">
      <alignment vertical="center"/>
      <protection/>
    </xf>
    <xf numFmtId="3" fontId="4" fillId="4" borderId="62" xfId="0" applyNumberFormat="1" applyFont="1" applyFill="1" applyBorder="1" applyAlignment="1" applyProtection="1">
      <alignment vertical="center"/>
      <protection/>
    </xf>
    <xf numFmtId="3" fontId="4" fillId="4" borderId="66" xfId="0" applyNumberFormat="1" applyFont="1" applyFill="1" applyBorder="1" applyAlignment="1" applyProtection="1">
      <alignment vertical="center"/>
      <protection/>
    </xf>
    <xf numFmtId="49" fontId="7" fillId="0" borderId="2" xfId="20" applyNumberFormat="1" applyFont="1" applyFill="1" applyBorder="1" applyAlignment="1" applyProtection="1">
      <alignment horizontal="left" wrapText="1"/>
      <protection hidden="1"/>
    </xf>
    <xf numFmtId="3" fontId="4" fillId="3" borderId="53" xfId="0" applyNumberFormat="1" applyFont="1" applyFill="1" applyBorder="1" applyAlignment="1" applyProtection="1">
      <alignment horizontal="right"/>
      <protection locked="0"/>
    </xf>
    <xf numFmtId="3" fontId="4" fillId="3" borderId="54" xfId="0" applyNumberFormat="1" applyFont="1" applyFill="1" applyBorder="1" applyAlignment="1" applyProtection="1">
      <alignment horizontal="right"/>
      <protection locked="0"/>
    </xf>
    <xf numFmtId="3" fontId="7" fillId="5" borderId="54" xfId="0" applyNumberFormat="1" applyFont="1" applyFill="1" applyBorder="1" applyAlignment="1" applyProtection="1">
      <alignment horizontal="right"/>
      <protection/>
    </xf>
    <xf numFmtId="49" fontId="7" fillId="0" borderId="19" xfId="20" applyNumberFormat="1" applyFont="1" applyFill="1" applyBorder="1" applyAlignment="1" applyProtection="1">
      <alignment wrapText="1"/>
      <protection hidden="1"/>
    </xf>
    <xf numFmtId="49" fontId="7" fillId="0" borderId="26" xfId="20" applyNumberFormat="1" applyFont="1" applyFill="1" applyBorder="1" applyAlignment="1" applyProtection="1">
      <alignment wrapText="1"/>
      <protection hidden="1"/>
    </xf>
    <xf numFmtId="1" fontId="10" fillId="0" borderId="5" xfId="20" applyNumberFormat="1" applyFont="1" applyFill="1" applyBorder="1" applyProtection="1">
      <alignment/>
      <protection hidden="1"/>
    </xf>
    <xf numFmtId="3" fontId="7" fillId="4" borderId="39" xfId="0" applyNumberFormat="1" applyFont="1" applyFill="1" applyBorder="1" applyAlignment="1" applyProtection="1">
      <alignment horizontal="right"/>
      <protection/>
    </xf>
    <xf numFmtId="3" fontId="4" fillId="4" borderId="44" xfId="0" applyNumberFormat="1" applyFont="1" applyFill="1" applyBorder="1" applyAlignment="1" applyProtection="1">
      <alignment vertical="center"/>
      <protection/>
    </xf>
    <xf numFmtId="3" fontId="4" fillId="4" borderId="8" xfId="0" applyNumberFormat="1" applyFont="1" applyFill="1" applyBorder="1" applyAlignment="1" applyProtection="1">
      <alignment vertical="center"/>
      <protection/>
    </xf>
    <xf numFmtId="3" fontId="7" fillId="4" borderId="59" xfId="0" applyNumberFormat="1" applyFont="1" applyFill="1" applyBorder="1" applyAlignment="1" applyProtection="1">
      <alignment vertical="center"/>
      <protection/>
    </xf>
    <xf numFmtId="3" fontId="7" fillId="4" borderId="26" xfId="0" applyNumberFormat="1" applyFont="1" applyFill="1" applyBorder="1" applyAlignment="1" applyProtection="1">
      <alignment vertical="center"/>
      <protection/>
    </xf>
    <xf numFmtId="3" fontId="7" fillId="4" borderId="39" xfId="0" applyNumberFormat="1" applyFont="1" applyFill="1" applyBorder="1" applyAlignment="1" applyProtection="1">
      <alignment vertical="center"/>
      <protection/>
    </xf>
    <xf numFmtId="1" fontId="4" fillId="0" borderId="13" xfId="20" applyNumberFormat="1" applyFont="1" applyFill="1" applyBorder="1" applyProtection="1">
      <alignment/>
      <protection hidden="1"/>
    </xf>
    <xf numFmtId="14" fontId="4" fillId="2" borderId="43" xfId="0" applyNumberFormat="1" applyFont="1" applyFill="1" applyBorder="1" applyAlignment="1" applyProtection="1">
      <alignment horizontal="center"/>
      <protection/>
    </xf>
    <xf numFmtId="14" fontId="4" fillId="2" borderId="67" xfId="0" applyNumberFormat="1" applyFont="1" applyFill="1" applyBorder="1" applyAlignment="1" applyProtection="1">
      <alignment horizontal="center"/>
      <protection/>
    </xf>
    <xf numFmtId="14" fontId="4" fillId="2" borderId="8" xfId="0" applyNumberFormat="1" applyFont="1" applyFill="1" applyBorder="1" applyAlignment="1" applyProtection="1">
      <alignment horizontal="center"/>
      <protection/>
    </xf>
    <xf numFmtId="14" fontId="4" fillId="2" borderId="15" xfId="0" applyNumberFormat="1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wrapText="1"/>
      <protection/>
    </xf>
    <xf numFmtId="3" fontId="7" fillId="3" borderId="43" xfId="0" applyNumberFormat="1" applyFont="1" applyFill="1" applyBorder="1" applyAlignment="1" applyProtection="1">
      <alignment horizontal="center"/>
      <protection locked="0"/>
    </xf>
    <xf numFmtId="3" fontId="7" fillId="6" borderId="45" xfId="0" applyNumberFormat="1" applyFont="1" applyFill="1" applyBorder="1" applyAlignment="1" applyProtection="1">
      <alignment horizontal="center"/>
      <protection/>
    </xf>
    <xf numFmtId="3" fontId="7" fillId="3" borderId="8" xfId="0" applyNumberFormat="1" applyFont="1" applyFill="1" applyBorder="1" applyAlignment="1" applyProtection="1">
      <alignment horizontal="center"/>
      <protection locked="0"/>
    </xf>
    <xf numFmtId="3" fontId="7" fillId="6" borderId="15" xfId="0" applyNumberFormat="1" applyFont="1" applyFill="1" applyBorder="1" applyAlignment="1" applyProtection="1">
      <alignment horizontal="center"/>
      <protection/>
    </xf>
    <xf numFmtId="1" fontId="4" fillId="0" borderId="9" xfId="20" applyNumberFormat="1" applyFont="1" applyFill="1" applyBorder="1" applyProtection="1">
      <alignment/>
      <protection hidden="1"/>
    </xf>
    <xf numFmtId="0" fontId="0" fillId="0" borderId="60" xfId="22" applyBorder="1" applyAlignment="1" applyProtection="1">
      <alignment horizontal="center"/>
      <protection/>
    </xf>
    <xf numFmtId="0" fontId="0" fillId="0" borderId="0" xfId="22" applyAlignment="1" applyProtection="1">
      <alignment horizontal="center"/>
      <protection/>
    </xf>
    <xf numFmtId="0" fontId="6" fillId="0" borderId="68" xfId="0" applyBorder="1" applyAlignment="1" applyProtection="1">
      <alignment/>
      <protection/>
    </xf>
    <xf numFmtId="0" fontId="26" fillId="0" borderId="60" xfId="22" applyFont="1" applyBorder="1" applyAlignment="1" applyProtection="1">
      <alignment vertical="center"/>
      <protection/>
    </xf>
    <xf numFmtId="0" fontId="26" fillId="0" borderId="0" xfId="22" applyFont="1" applyAlignment="1" applyProtection="1">
      <alignment vertical="center"/>
      <protection/>
    </xf>
    <xf numFmtId="0" fontId="22" fillId="0" borderId="60" xfId="0" applyFont="1" applyBorder="1" applyAlignment="1" applyProtection="1">
      <alignment horizontal="left" vertical="center"/>
      <protection/>
    </xf>
    <xf numFmtId="0" fontId="22" fillId="0" borderId="60" xfId="22" applyFont="1" applyBorder="1" applyAlignment="1" applyProtection="1">
      <alignment horizontal="left" vertical="top"/>
      <protection/>
    </xf>
    <xf numFmtId="0" fontId="26" fillId="0" borderId="60" xfId="22" applyFont="1" applyBorder="1" applyAlignment="1" applyProtection="1">
      <alignment horizontal="left"/>
      <protection/>
    </xf>
    <xf numFmtId="0" fontId="26" fillId="0" borderId="0" xfId="22" applyFont="1" applyAlignment="1" applyProtection="1">
      <alignment horizontal="left"/>
      <protection/>
    </xf>
    <xf numFmtId="0" fontId="26" fillId="0" borderId="60" xfId="22" applyFont="1" applyBorder="1" applyAlignment="1" applyProtection="1">
      <alignment/>
      <protection/>
    </xf>
    <xf numFmtId="0" fontId="26" fillId="0" borderId="0" xfId="22" applyFont="1" applyAlignment="1" applyProtection="1">
      <alignment/>
      <protection/>
    </xf>
    <xf numFmtId="1" fontId="4" fillId="0" borderId="5" xfId="20" applyNumberFormat="1" applyFont="1" applyFill="1" applyBorder="1" applyProtection="1">
      <alignment/>
      <protection hidden="1"/>
    </xf>
    <xf numFmtId="49" fontId="7" fillId="7" borderId="0" xfId="20" applyNumberFormat="1" applyFont="1" applyFill="1" applyBorder="1" applyAlignment="1" applyProtection="1">
      <alignment horizontal="left"/>
      <protection hidden="1"/>
    </xf>
    <xf numFmtId="2" fontId="16" fillId="0" borderId="0" xfId="0" applyNumberFormat="1" applyFont="1" applyFill="1" applyAlignment="1" applyProtection="1">
      <alignment/>
      <protection/>
    </xf>
    <xf numFmtId="0" fontId="0" fillId="7" borderId="17" xfId="0" applyFill="1" applyBorder="1" applyAlignment="1" applyProtection="1">
      <alignment/>
      <protection/>
    </xf>
    <xf numFmtId="0" fontId="0" fillId="8" borderId="17" xfId="0" applyFill="1" applyBorder="1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49" fontId="7" fillId="0" borderId="12" xfId="20" applyNumberFormat="1" applyFont="1" applyFill="1" applyBorder="1" applyAlignment="1" applyProtection="1">
      <alignment wrapText="1"/>
      <protection hidden="1"/>
    </xf>
    <xf numFmtId="1" fontId="7" fillId="0" borderId="17" xfId="20" applyNumberFormat="1" applyFont="1" applyFill="1" applyBorder="1" applyProtection="1">
      <alignment/>
      <protection hidden="1"/>
    </xf>
    <xf numFmtId="49" fontId="7" fillId="0" borderId="45" xfId="20" applyNumberFormat="1" applyFont="1" applyFill="1" applyBorder="1" applyAlignment="1" applyProtection="1">
      <alignment wrapText="1"/>
      <protection hidden="1"/>
    </xf>
    <xf numFmtId="49" fontId="7" fillId="0" borderId="36" xfId="20" applyNumberFormat="1" applyFont="1" applyFill="1" applyBorder="1" applyAlignment="1" applyProtection="1">
      <alignment wrapText="1"/>
      <protection hidden="1"/>
    </xf>
    <xf numFmtId="0" fontId="15" fillId="0" borderId="69" xfId="22" applyFont="1" applyBorder="1" applyAlignment="1" applyProtection="1">
      <alignment horizontal="justify" vertical="center" wrapText="1"/>
      <protection/>
    </xf>
    <xf numFmtId="0" fontId="15" fillId="0" borderId="70" xfId="22" applyFont="1" applyBorder="1" applyAlignment="1" applyProtection="1">
      <alignment horizontal="justify" vertical="center" wrapText="1"/>
      <protection/>
    </xf>
    <xf numFmtId="0" fontId="15" fillId="0" borderId="71" xfId="22" applyFont="1" applyBorder="1" applyAlignment="1" applyProtection="1">
      <alignment horizontal="justify" vertical="center" wrapText="1"/>
      <protection/>
    </xf>
    <xf numFmtId="0" fontId="25" fillId="0" borderId="69" xfId="0" applyFont="1" applyBorder="1" applyAlignment="1" applyProtection="1">
      <alignment horizontal="center" wrapText="1"/>
      <protection/>
    </xf>
    <xf numFmtId="0" fontId="25" fillId="0" borderId="70" xfId="0" applyFont="1" applyBorder="1" applyAlignment="1" applyProtection="1">
      <alignment horizontal="center" wrapText="1"/>
      <protection/>
    </xf>
    <xf numFmtId="0" fontId="25" fillId="0" borderId="71" xfId="0" applyFont="1" applyBorder="1" applyAlignment="1" applyProtection="1">
      <alignment horizontal="center" wrapText="1"/>
      <protection/>
    </xf>
    <xf numFmtId="0" fontId="24" fillId="6" borderId="70" xfId="0" applyFont="1" applyFill="1" applyBorder="1" applyAlignment="1" applyProtection="1">
      <alignment horizontal="center" vertical="center" wrapText="1"/>
      <protection/>
    </xf>
    <xf numFmtId="0" fontId="24" fillId="6" borderId="71" xfId="0" applyFont="1" applyFill="1" applyBorder="1" applyAlignment="1" applyProtection="1">
      <alignment horizontal="center" vertical="center" wrapText="1"/>
      <protection/>
    </xf>
    <xf numFmtId="0" fontId="20" fillId="9" borderId="69" xfId="22" applyFont="1" applyFill="1" applyBorder="1" applyAlignment="1" applyProtection="1" quotePrefix="1">
      <alignment horizontal="center" wrapText="1"/>
      <protection/>
    </xf>
    <xf numFmtId="0" fontId="20" fillId="9" borderId="70" xfId="22" applyFont="1" applyFill="1" applyBorder="1" applyAlignment="1" applyProtection="1">
      <alignment horizontal="center" wrapText="1"/>
      <protection/>
    </xf>
    <xf numFmtId="0" fontId="20" fillId="9" borderId="71" xfId="22" applyFont="1" applyFill="1" applyBorder="1" applyAlignment="1" applyProtection="1">
      <alignment horizontal="center" wrapText="1"/>
      <protection/>
    </xf>
    <xf numFmtId="0" fontId="6" fillId="0" borderId="69" xfId="22" applyFont="1" applyFill="1" applyBorder="1" applyAlignment="1" applyProtection="1" quotePrefix="1">
      <alignment horizontal="center" vertical="center" wrapText="1"/>
      <protection/>
    </xf>
    <xf numFmtId="0" fontId="6" fillId="0" borderId="70" xfId="22" applyFont="1" applyFill="1" applyBorder="1" applyAlignment="1" applyProtection="1">
      <alignment horizontal="center" vertical="center" wrapText="1"/>
      <protection/>
    </xf>
    <xf numFmtId="0" fontId="6" fillId="0" borderId="71" xfId="22" applyFont="1" applyFill="1" applyBorder="1" applyAlignment="1" applyProtection="1">
      <alignment horizontal="center" vertical="center" wrapText="1"/>
      <protection/>
    </xf>
    <xf numFmtId="0" fontId="15" fillId="0" borderId="69" xfId="22" applyFont="1" applyBorder="1" applyAlignment="1" applyProtection="1">
      <alignment horizontal="justify" wrapText="1"/>
      <protection/>
    </xf>
    <xf numFmtId="0" fontId="15" fillId="0" borderId="70" xfId="22" applyFont="1" applyBorder="1" applyAlignment="1" applyProtection="1">
      <alignment horizontal="justify" wrapText="1"/>
      <protection/>
    </xf>
    <xf numFmtId="0" fontId="15" fillId="0" borderId="71" xfId="22" applyFont="1" applyBorder="1" applyAlignment="1" applyProtection="1">
      <alignment horizontal="justify" wrapText="1"/>
      <protection/>
    </xf>
    <xf numFmtId="0" fontId="15" fillId="6" borderId="69" xfId="22" applyFont="1" applyFill="1" applyBorder="1" applyAlignment="1" applyProtection="1">
      <alignment horizontal="justify" vertical="center" wrapText="1"/>
      <protection/>
    </xf>
    <xf numFmtId="0" fontId="15" fillId="6" borderId="70" xfId="22" applyFont="1" applyFill="1" applyBorder="1" applyAlignment="1" applyProtection="1">
      <alignment horizontal="justify" vertical="center" wrapText="1"/>
      <protection/>
    </xf>
    <xf numFmtId="0" fontId="15" fillId="6" borderId="71" xfId="22" applyFont="1" applyFill="1" applyBorder="1" applyAlignment="1" applyProtection="1">
      <alignment horizontal="justify" vertical="center" wrapText="1"/>
      <protection/>
    </xf>
    <xf numFmtId="0" fontId="15" fillId="0" borderId="69" xfId="22" applyFont="1" applyFill="1" applyBorder="1" applyAlignment="1" applyProtection="1">
      <alignment horizontal="left" wrapText="1"/>
      <protection/>
    </xf>
    <xf numFmtId="0" fontId="15" fillId="0" borderId="70" xfId="22" applyFont="1" applyFill="1" applyBorder="1" applyAlignment="1" applyProtection="1">
      <alignment horizontal="left" wrapText="1"/>
      <protection/>
    </xf>
    <xf numFmtId="0" fontId="15" fillId="0" borderId="71" xfId="22" applyFont="1" applyFill="1" applyBorder="1" applyAlignment="1" applyProtection="1">
      <alignment horizontal="left" wrapText="1"/>
      <protection/>
    </xf>
    <xf numFmtId="0" fontId="15" fillId="0" borderId="69" xfId="0" applyFont="1" applyBorder="1" applyAlignment="1" applyProtection="1">
      <alignment horizontal="left" wrapText="1"/>
      <protection/>
    </xf>
    <xf numFmtId="0" fontId="15" fillId="0" borderId="70" xfId="0" applyFont="1" applyBorder="1" applyAlignment="1" applyProtection="1">
      <alignment horizontal="left" wrapText="1"/>
      <protection/>
    </xf>
    <xf numFmtId="0" fontId="15" fillId="0" borderId="71" xfId="0" applyFont="1" applyBorder="1" applyAlignment="1" applyProtection="1">
      <alignment horizontal="left" wrapText="1"/>
      <protection/>
    </xf>
    <xf numFmtId="0" fontId="15" fillId="0" borderId="69" xfId="22" applyFont="1" applyBorder="1" applyAlignment="1" applyProtection="1" quotePrefix="1">
      <alignment horizontal="left" vertical="center" wrapText="1"/>
      <protection/>
    </xf>
    <xf numFmtId="0" fontId="15" fillId="0" borderId="69" xfId="0" applyFont="1" applyBorder="1" applyAlignment="1" applyProtection="1">
      <alignment horizontal="justify" vertical="center" wrapText="1"/>
      <protection/>
    </xf>
    <xf numFmtId="0" fontId="15" fillId="0" borderId="70" xfId="0" applyFont="1" applyBorder="1" applyAlignment="1" applyProtection="1">
      <alignment horizontal="justify" vertical="center" wrapText="1"/>
      <protection/>
    </xf>
    <xf numFmtId="0" fontId="15" fillId="0" borderId="71" xfId="0" applyFont="1" applyBorder="1" applyAlignment="1" applyProtection="1">
      <alignment horizontal="justify" vertical="center" wrapText="1"/>
      <protection/>
    </xf>
    <xf numFmtId="0" fontId="7" fillId="0" borderId="69" xfId="0" applyFont="1" applyBorder="1" applyAlignment="1" applyProtection="1">
      <alignment vertical="center" wrapText="1"/>
      <protection/>
    </xf>
    <xf numFmtId="0" fontId="7" fillId="0" borderId="70" xfId="0" applyFont="1" applyBorder="1" applyAlignment="1" applyProtection="1">
      <alignment vertical="center" wrapText="1"/>
      <protection/>
    </xf>
    <xf numFmtId="0" fontId="7" fillId="0" borderId="71" xfId="0" applyFont="1" applyBorder="1" applyAlignment="1" applyProtection="1">
      <alignment vertical="center" wrapText="1"/>
      <protection/>
    </xf>
    <xf numFmtId="0" fontId="7" fillId="0" borderId="69" xfId="0" applyFont="1" applyBorder="1" applyAlignment="1" applyProtection="1">
      <alignment wrapText="1"/>
      <protection/>
    </xf>
    <xf numFmtId="0" fontId="7" fillId="0" borderId="70" xfId="0" applyFont="1" applyBorder="1" applyAlignment="1" applyProtection="1">
      <alignment wrapText="1"/>
      <protection/>
    </xf>
    <xf numFmtId="0" fontId="7" fillId="0" borderId="71" xfId="0" applyFont="1" applyBorder="1" applyAlignment="1" applyProtection="1">
      <alignment wrapText="1"/>
      <protection/>
    </xf>
    <xf numFmtId="0" fontId="27" fillId="0" borderId="69" xfId="18" applyFont="1" applyBorder="1" applyAlignment="1" applyProtection="1">
      <alignment wrapText="1"/>
      <protection/>
    </xf>
    <xf numFmtId="0" fontId="27" fillId="0" borderId="70" xfId="18" applyFont="1" applyBorder="1" applyAlignment="1" applyProtection="1">
      <alignment wrapText="1"/>
      <protection/>
    </xf>
    <xf numFmtId="0" fontId="27" fillId="0" borderId="71" xfId="18" applyFont="1" applyBorder="1" applyAlignment="1" applyProtection="1">
      <alignment wrapText="1"/>
      <protection/>
    </xf>
    <xf numFmtId="0" fontId="7" fillId="0" borderId="69" xfId="0" applyFont="1" applyBorder="1" applyAlignment="1" applyProtection="1">
      <alignment/>
      <protection/>
    </xf>
    <xf numFmtId="0" fontId="7" fillId="0" borderId="70" xfId="0" applyFont="1" applyBorder="1" applyAlignment="1" applyProtection="1">
      <alignment/>
      <protection/>
    </xf>
    <xf numFmtId="0" fontId="7" fillId="0" borderId="71" xfId="0" applyFont="1" applyBorder="1" applyAlignment="1" applyProtection="1">
      <alignment/>
      <protection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49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IL_VYSP.XLS" xfId="20"/>
    <cellStyle name="normální_Klient_plán_PU_max_spojený" xfId="21"/>
    <cellStyle name="normální_PrilohaD_Odem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E9D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1" name="Rectangle 71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2" name="Rectangle 72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3" name="Rectangle 73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4" name="Rectangle 74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5" name="Rectangle 75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6" name="Rectangle 76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7" name="Rectangle 77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8" name="Rectangle 78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9" name="Rectangle 79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10" name="Rectangle 80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11" name="Rectangle 81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12" name="Rectangle 82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13" name="Rectangle 83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14" name="Rectangle 84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15" name="Rectangle 85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16" name="Rectangle 86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17" name="Rectangle 87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18" name="Rectangle 88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19" name="Rectangle 89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20" name="Rectangle 90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21" name="Rectangle 91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22" name="Rectangle 92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23" name="Rectangle 93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24" name="Rectangle 94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25" name="Rectangle 95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26" name="Rectangle 96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27" name="Rectangle 97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28" name="Rectangle 98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29" name="Rectangle 99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30" name="Rectangle 100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31" name="Rectangle 101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32" name="Rectangle 102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33" name="Rectangle 103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0</xdr:rowOff>
    </xdr:to>
    <xdr:sp>
      <xdr:nvSpPr>
        <xdr:cNvPr id="34" name="Rectangle 104"/>
        <xdr:cNvSpPr>
          <a:spLocks/>
        </xdr:cNvSpPr>
      </xdr:nvSpPr>
      <xdr:spPr>
        <a:xfrm>
          <a:off x="7620000" y="132397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0</xdr:colOff>
      <xdr:row>221</xdr:row>
      <xdr:rowOff>19050</xdr:rowOff>
    </xdr:from>
    <xdr:to>
      <xdr:col>6</xdr:col>
      <xdr:colOff>0</xdr:colOff>
      <xdr:row>221</xdr:row>
      <xdr:rowOff>171450</xdr:rowOff>
    </xdr:to>
    <xdr:sp>
      <xdr:nvSpPr>
        <xdr:cNvPr id="35" name="Rectangle 105"/>
        <xdr:cNvSpPr>
          <a:spLocks/>
        </xdr:cNvSpPr>
      </xdr:nvSpPr>
      <xdr:spPr>
        <a:xfrm>
          <a:off x="10248900" y="45529500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0</xdr:colOff>
      <xdr:row>221</xdr:row>
      <xdr:rowOff>19050</xdr:rowOff>
    </xdr:from>
    <xdr:to>
      <xdr:col>6</xdr:col>
      <xdr:colOff>0</xdr:colOff>
      <xdr:row>221</xdr:row>
      <xdr:rowOff>171450</xdr:rowOff>
    </xdr:to>
    <xdr:sp>
      <xdr:nvSpPr>
        <xdr:cNvPr id="36" name="Rectangle 125"/>
        <xdr:cNvSpPr>
          <a:spLocks/>
        </xdr:cNvSpPr>
      </xdr:nvSpPr>
      <xdr:spPr>
        <a:xfrm>
          <a:off x="10248900" y="45529500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0</xdr:colOff>
      <xdr:row>221</xdr:row>
      <xdr:rowOff>19050</xdr:rowOff>
    </xdr:from>
    <xdr:to>
      <xdr:col>6</xdr:col>
      <xdr:colOff>0</xdr:colOff>
      <xdr:row>221</xdr:row>
      <xdr:rowOff>171450</xdr:rowOff>
    </xdr:to>
    <xdr:sp>
      <xdr:nvSpPr>
        <xdr:cNvPr id="37" name="Rectangle 133"/>
        <xdr:cNvSpPr>
          <a:spLocks/>
        </xdr:cNvSpPr>
      </xdr:nvSpPr>
      <xdr:spPr>
        <a:xfrm>
          <a:off x="10248900" y="45529500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hkpm@cmzrb.cz" TargetMode="External" /><Relationship Id="rId2" Type="http://schemas.openxmlformats.org/officeDocument/2006/relationships/hyperlink" Target="mailto:ehkhk@cmzrb.cz" TargetMode="External" /><Relationship Id="rId3" Type="http://schemas.openxmlformats.org/officeDocument/2006/relationships/hyperlink" Target="mailto:ehkov@cmzrb.cz" TargetMode="External" /><Relationship Id="rId4" Type="http://schemas.openxmlformats.org/officeDocument/2006/relationships/hyperlink" Target="mailto:ehkbm@cmzrb.cz" TargetMode="External" /><Relationship Id="rId5" Type="http://schemas.openxmlformats.org/officeDocument/2006/relationships/hyperlink" Target="mailto:ehkab@cmzrb.cz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202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3.875" style="158" customWidth="1"/>
    <col min="2" max="7" width="16.375" style="158" customWidth="1"/>
    <col min="8" max="8" width="19.625" style="158" customWidth="1"/>
    <col min="9" max="16384" width="9.125" style="158" customWidth="1"/>
  </cols>
  <sheetData>
    <row r="1" spans="1:17" s="153" customFormat="1" ht="38.25" customHeight="1">
      <c r="A1" s="239" t="s">
        <v>700</v>
      </c>
      <c r="B1" s="240"/>
      <c r="C1" s="240"/>
      <c r="D1" s="240"/>
      <c r="E1" s="240"/>
      <c r="F1" s="240"/>
      <c r="G1" s="240"/>
      <c r="H1" s="241"/>
      <c r="I1" s="217"/>
      <c r="J1" s="151"/>
      <c r="K1" s="151"/>
      <c r="L1" s="151"/>
      <c r="M1" s="151"/>
      <c r="N1" s="152"/>
      <c r="O1" s="152"/>
      <c r="P1" s="152"/>
      <c r="Q1" s="152"/>
    </row>
    <row r="2" spans="1:17" s="153" customFormat="1" ht="17.25" customHeight="1">
      <c r="A2" s="242" t="s">
        <v>759</v>
      </c>
      <c r="B2" s="242"/>
      <c r="C2" s="242"/>
      <c r="D2" s="242"/>
      <c r="E2" s="242"/>
      <c r="F2" s="242"/>
      <c r="G2" s="242"/>
      <c r="H2" s="243"/>
      <c r="I2" s="151"/>
      <c r="J2" s="151"/>
      <c r="K2" s="151"/>
      <c r="L2" s="151"/>
      <c r="M2" s="151"/>
      <c r="N2" s="159"/>
      <c r="O2" s="159"/>
      <c r="P2" s="159"/>
      <c r="Q2" s="159"/>
    </row>
    <row r="3" spans="1:13" s="216" customFormat="1" ht="30" customHeight="1">
      <c r="A3" s="244" t="s">
        <v>746</v>
      </c>
      <c r="B3" s="245"/>
      <c r="C3" s="245"/>
      <c r="D3" s="245"/>
      <c r="E3" s="245"/>
      <c r="F3" s="245"/>
      <c r="G3" s="245"/>
      <c r="H3" s="246"/>
      <c r="I3" s="215"/>
      <c r="J3" s="215"/>
      <c r="K3" s="215"/>
      <c r="L3" s="215"/>
      <c r="M3" s="215"/>
    </row>
    <row r="4" spans="1:13" s="155" customFormat="1" ht="19.5" customHeight="1">
      <c r="A4" s="247" t="s">
        <v>747</v>
      </c>
      <c r="B4" s="248"/>
      <c r="C4" s="248"/>
      <c r="D4" s="248"/>
      <c r="E4" s="248"/>
      <c r="F4" s="248"/>
      <c r="G4" s="248"/>
      <c r="H4" s="249"/>
      <c r="I4" s="154"/>
      <c r="J4" s="154"/>
      <c r="K4" s="154"/>
      <c r="L4" s="154"/>
      <c r="M4" s="154"/>
    </row>
    <row r="5" spans="1:13" s="155" customFormat="1" ht="30" customHeight="1">
      <c r="A5" s="250" t="s">
        <v>701</v>
      </c>
      <c r="B5" s="251"/>
      <c r="C5" s="251"/>
      <c r="D5" s="251"/>
      <c r="E5" s="251"/>
      <c r="F5" s="251"/>
      <c r="G5" s="251"/>
      <c r="H5" s="252"/>
      <c r="I5" s="154"/>
      <c r="J5" s="154"/>
      <c r="K5" s="154"/>
      <c r="L5" s="154"/>
      <c r="M5" s="154"/>
    </row>
    <row r="6" spans="1:13" s="219" customFormat="1" ht="49.5" customHeight="1">
      <c r="A6" s="253" t="s">
        <v>717</v>
      </c>
      <c r="B6" s="254"/>
      <c r="C6" s="254"/>
      <c r="D6" s="254"/>
      <c r="E6" s="254"/>
      <c r="F6" s="254"/>
      <c r="G6" s="254"/>
      <c r="H6" s="255"/>
      <c r="I6" s="218"/>
      <c r="J6" s="218"/>
      <c r="K6" s="218"/>
      <c r="L6" s="218"/>
      <c r="M6" s="218"/>
    </row>
    <row r="7" spans="1:13" s="219" customFormat="1" ht="49.5" customHeight="1">
      <c r="A7" s="253" t="s">
        <v>718</v>
      </c>
      <c r="B7" s="254"/>
      <c r="C7" s="254"/>
      <c r="D7" s="254"/>
      <c r="E7" s="254"/>
      <c r="F7" s="254"/>
      <c r="G7" s="254"/>
      <c r="H7" s="255"/>
      <c r="I7" s="218"/>
      <c r="J7" s="218"/>
      <c r="K7" s="218"/>
      <c r="L7" s="218"/>
      <c r="M7" s="218"/>
    </row>
    <row r="8" spans="1:13" s="223" customFormat="1" ht="45" customHeight="1">
      <c r="A8" s="256" t="s">
        <v>719</v>
      </c>
      <c r="B8" s="257"/>
      <c r="C8" s="257"/>
      <c r="D8" s="257"/>
      <c r="E8" s="257"/>
      <c r="F8" s="257"/>
      <c r="G8" s="257"/>
      <c r="H8" s="258"/>
      <c r="I8" s="222"/>
      <c r="J8" s="222"/>
      <c r="K8" s="222"/>
      <c r="L8" s="222"/>
      <c r="M8" s="222"/>
    </row>
    <row r="9" spans="1:13" s="155" customFormat="1" ht="30" customHeight="1">
      <c r="A9" s="236" t="s">
        <v>724</v>
      </c>
      <c r="B9" s="237"/>
      <c r="C9" s="237"/>
      <c r="D9" s="237"/>
      <c r="E9" s="237"/>
      <c r="F9" s="237"/>
      <c r="G9" s="237"/>
      <c r="H9" s="238"/>
      <c r="I9" s="154"/>
      <c r="J9" s="154"/>
      <c r="K9" s="154"/>
      <c r="L9" s="154"/>
      <c r="M9" s="154"/>
    </row>
    <row r="10" spans="1:13" s="155" customFormat="1" ht="34.5" customHeight="1">
      <c r="A10" s="221" t="s">
        <v>702</v>
      </c>
      <c r="B10" s="236" t="s">
        <v>725</v>
      </c>
      <c r="C10" s="237"/>
      <c r="D10" s="237"/>
      <c r="E10" s="237"/>
      <c r="F10" s="237"/>
      <c r="G10" s="237"/>
      <c r="H10" s="238"/>
      <c r="I10" s="154"/>
      <c r="J10" s="154"/>
      <c r="K10" s="154"/>
      <c r="L10" s="154"/>
      <c r="M10" s="154"/>
    </row>
    <row r="11" spans="1:13" s="155" customFormat="1" ht="34.5" customHeight="1">
      <c r="A11" s="221" t="s">
        <v>702</v>
      </c>
      <c r="B11" s="236" t="s">
        <v>726</v>
      </c>
      <c r="C11" s="237"/>
      <c r="D11" s="237"/>
      <c r="E11" s="237"/>
      <c r="F11" s="237"/>
      <c r="G11" s="237"/>
      <c r="H11" s="238"/>
      <c r="I11" s="154"/>
      <c r="J11" s="154"/>
      <c r="K11" s="154"/>
      <c r="L11" s="154"/>
      <c r="M11" s="154"/>
    </row>
    <row r="12" spans="1:13" s="155" customFormat="1" ht="34.5" customHeight="1">
      <c r="A12" s="221" t="s">
        <v>702</v>
      </c>
      <c r="B12" s="236" t="s">
        <v>742</v>
      </c>
      <c r="C12" s="237"/>
      <c r="D12" s="237"/>
      <c r="E12" s="237"/>
      <c r="F12" s="237"/>
      <c r="G12" s="237"/>
      <c r="H12" s="238"/>
      <c r="I12" s="154"/>
      <c r="J12" s="154"/>
      <c r="K12" s="154"/>
      <c r="L12" s="154"/>
      <c r="M12" s="154"/>
    </row>
    <row r="13" spans="1:13" s="225" customFormat="1" ht="45" customHeight="1">
      <c r="A13" s="259" t="s">
        <v>720</v>
      </c>
      <c r="B13" s="260"/>
      <c r="C13" s="260"/>
      <c r="D13" s="260"/>
      <c r="E13" s="260"/>
      <c r="F13" s="260"/>
      <c r="G13" s="260"/>
      <c r="H13" s="261"/>
      <c r="I13" s="224"/>
      <c r="J13" s="224"/>
      <c r="K13" s="224"/>
      <c r="L13" s="224"/>
      <c r="M13" s="224"/>
    </row>
    <row r="14" spans="1:13" s="155" customFormat="1" ht="27.75" customHeight="1">
      <c r="A14" s="236" t="s">
        <v>721</v>
      </c>
      <c r="B14" s="237"/>
      <c r="C14" s="237"/>
      <c r="D14" s="237"/>
      <c r="E14" s="237"/>
      <c r="F14" s="237"/>
      <c r="G14" s="237"/>
      <c r="H14" s="238"/>
      <c r="I14" s="154"/>
      <c r="J14" s="154"/>
      <c r="K14" s="154"/>
      <c r="L14" s="154"/>
      <c r="M14" s="154"/>
    </row>
    <row r="15" spans="1:13" s="155" customFormat="1" ht="40.5" customHeight="1">
      <c r="A15" s="262" t="s">
        <v>748</v>
      </c>
      <c r="B15" s="237"/>
      <c r="C15" s="237"/>
      <c r="D15" s="237"/>
      <c r="E15" s="237"/>
      <c r="F15" s="237"/>
      <c r="G15" s="237"/>
      <c r="H15" s="238"/>
      <c r="I15" s="154"/>
      <c r="J15" s="154"/>
      <c r="K15" s="154"/>
      <c r="L15" s="154"/>
      <c r="M15" s="154"/>
    </row>
    <row r="16" spans="1:13" s="155" customFormat="1" ht="32.25" customHeight="1">
      <c r="A16" s="263" t="s">
        <v>703</v>
      </c>
      <c r="B16" s="264"/>
      <c r="C16" s="264"/>
      <c r="D16" s="264"/>
      <c r="E16" s="264"/>
      <c r="F16" s="264"/>
      <c r="G16" s="264"/>
      <c r="H16" s="265"/>
      <c r="I16" s="154"/>
      <c r="J16" s="154"/>
      <c r="K16" s="154"/>
      <c r="L16" s="154"/>
      <c r="M16" s="154"/>
    </row>
    <row r="17" spans="1:13" s="155" customFormat="1" ht="19.5" customHeight="1">
      <c r="A17" s="220" t="s">
        <v>702</v>
      </c>
      <c r="B17" s="266" t="s">
        <v>722</v>
      </c>
      <c r="C17" s="267"/>
      <c r="D17" s="267"/>
      <c r="E17" s="267"/>
      <c r="F17" s="267"/>
      <c r="G17" s="267"/>
      <c r="H17" s="268"/>
      <c r="I17" s="154"/>
      <c r="J17" s="154"/>
      <c r="K17" s="154"/>
      <c r="L17" s="154"/>
      <c r="M17" s="154"/>
    </row>
    <row r="18" spans="1:13" s="155" customFormat="1" ht="17.25" customHeight="1">
      <c r="A18" s="150" t="s">
        <v>702</v>
      </c>
      <c r="B18" s="266" t="s">
        <v>723</v>
      </c>
      <c r="C18" s="267"/>
      <c r="D18" s="267"/>
      <c r="E18" s="267"/>
      <c r="F18" s="267"/>
      <c r="G18" s="267"/>
      <c r="H18" s="268"/>
      <c r="I18" s="154"/>
      <c r="J18" s="154"/>
      <c r="K18" s="154"/>
      <c r="L18" s="154"/>
      <c r="M18" s="154"/>
    </row>
    <row r="19" spans="1:13" s="155" customFormat="1" ht="39" customHeight="1">
      <c r="A19" s="236" t="s">
        <v>704</v>
      </c>
      <c r="B19" s="237"/>
      <c r="C19" s="237"/>
      <c r="D19" s="237"/>
      <c r="E19" s="237"/>
      <c r="F19" s="237"/>
      <c r="G19" s="237"/>
      <c r="H19" s="238"/>
      <c r="I19" s="154"/>
      <c r="J19" s="154"/>
      <c r="K19" s="154"/>
      <c r="L19" s="154"/>
      <c r="M19" s="154"/>
    </row>
    <row r="20" spans="1:13" s="155" customFormat="1" ht="17.25" customHeight="1">
      <c r="A20" s="269" t="s">
        <v>705</v>
      </c>
      <c r="B20" s="270"/>
      <c r="C20" s="271"/>
      <c r="D20" s="272" t="s">
        <v>706</v>
      </c>
      <c r="E20" s="273"/>
      <c r="F20" s="273"/>
      <c r="G20" s="273"/>
      <c r="H20" s="274"/>
      <c r="I20" s="156"/>
      <c r="J20" s="154"/>
      <c r="K20" s="154"/>
      <c r="L20" s="154"/>
      <c r="M20" s="154"/>
    </row>
    <row r="21" spans="1:13" s="155" customFormat="1" ht="17.25" customHeight="1">
      <c r="A21" s="269" t="s">
        <v>707</v>
      </c>
      <c r="B21" s="270"/>
      <c r="C21" s="271"/>
      <c r="D21" s="272" t="s">
        <v>708</v>
      </c>
      <c r="E21" s="273"/>
      <c r="F21" s="273"/>
      <c r="G21" s="273"/>
      <c r="H21" s="274"/>
      <c r="I21" s="156"/>
      <c r="J21" s="154"/>
      <c r="K21" s="154"/>
      <c r="L21" s="154"/>
      <c r="M21" s="154"/>
    </row>
    <row r="22" spans="1:13" s="155" customFormat="1" ht="17.25" customHeight="1">
      <c r="A22" s="269" t="s">
        <v>709</v>
      </c>
      <c r="B22" s="270"/>
      <c r="C22" s="271"/>
      <c r="D22" s="272" t="s">
        <v>710</v>
      </c>
      <c r="E22" s="273"/>
      <c r="F22" s="273"/>
      <c r="G22" s="273"/>
      <c r="H22" s="274"/>
      <c r="I22" s="156"/>
      <c r="J22" s="154"/>
      <c r="K22" s="154"/>
      <c r="L22" s="154"/>
      <c r="M22" s="154"/>
    </row>
    <row r="23" spans="1:13" s="155" customFormat="1" ht="17.25" customHeight="1">
      <c r="A23" s="275" t="s">
        <v>711</v>
      </c>
      <c r="B23" s="276"/>
      <c r="C23" s="277"/>
      <c r="D23" s="272" t="s">
        <v>712</v>
      </c>
      <c r="E23" s="273"/>
      <c r="F23" s="273"/>
      <c r="G23" s="273"/>
      <c r="H23" s="274"/>
      <c r="I23" s="156"/>
      <c r="J23" s="154"/>
      <c r="K23" s="154"/>
      <c r="L23" s="154"/>
      <c r="M23" s="154"/>
    </row>
    <row r="24" spans="1:13" s="155" customFormat="1" ht="17.25" customHeight="1">
      <c r="A24" s="269" t="s">
        <v>713</v>
      </c>
      <c r="B24" s="270"/>
      <c r="C24" s="271"/>
      <c r="D24" s="272" t="s">
        <v>743</v>
      </c>
      <c r="E24" s="273"/>
      <c r="F24" s="273"/>
      <c r="G24" s="273"/>
      <c r="H24" s="274"/>
      <c r="I24" s="156"/>
      <c r="J24" s="154"/>
      <c r="K24" s="154"/>
      <c r="L24" s="154"/>
      <c r="M24" s="154"/>
    </row>
    <row r="25" spans="1:13" ht="12.7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</row>
    <row r="26" spans="1:13" ht="12.75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12.75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</row>
    <row r="28" spans="1:13" ht="12.7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1:13" ht="12.75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</row>
    <row r="30" spans="1:13" ht="12.7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ht="12.7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ht="12.7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3" ht="12.7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</row>
    <row r="34" spans="1:13" ht="12.7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</row>
    <row r="35" spans="1:13" ht="12.75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3" ht="12.7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</row>
    <row r="37" spans="1:13" ht="12.7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ht="12.7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</row>
    <row r="39" spans="1:13" ht="12.7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2.7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  <row r="41" spans="1:13" ht="12.7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</row>
    <row r="42" spans="1:13" ht="12.7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</row>
    <row r="43" spans="1:13" ht="12.7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</row>
    <row r="44" spans="1:13" ht="12.7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</row>
    <row r="45" spans="1:13" ht="12.7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</row>
    <row r="46" spans="1:13" ht="12.7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</row>
    <row r="47" spans="1:13" ht="12.7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</row>
    <row r="48" spans="1:13" ht="12.7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</row>
    <row r="49" spans="1:13" ht="12.7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</row>
    <row r="50" spans="1:13" ht="12.7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</row>
    <row r="51" spans="1:13" ht="12.75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</row>
    <row r="52" spans="1:13" ht="12.7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</row>
    <row r="53" spans="1:13" ht="12.7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</row>
    <row r="54" spans="1:13" ht="12.75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</row>
    <row r="55" spans="1:13" ht="12.75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</row>
    <row r="56" spans="1:13" ht="12.75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</row>
    <row r="57" spans="1:13" ht="12.7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</row>
    <row r="58" spans="1:13" ht="12.7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</row>
    <row r="59" spans="1:13" ht="12.7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</row>
    <row r="60" spans="1:13" ht="12.7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</row>
    <row r="61" spans="1:13" ht="12.7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</row>
    <row r="62" spans="1:13" ht="12.7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</row>
    <row r="63" spans="1:13" ht="12.7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</row>
    <row r="64" spans="1:13" ht="12.75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</row>
    <row r="65" spans="1:13" ht="12.7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</row>
    <row r="66" spans="1:13" ht="12.75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</row>
    <row r="67" spans="1:13" ht="12.75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</row>
    <row r="68" spans="1:13" ht="12.75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</row>
    <row r="69" spans="1:13" ht="12.75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</row>
    <row r="70" spans="1:13" ht="12.7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</row>
    <row r="71" spans="1:13" ht="12.75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</row>
    <row r="72" spans="1:13" ht="12.75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  <row r="73" spans="1:13" ht="12.75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</row>
    <row r="74" spans="1:13" ht="12.75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</row>
    <row r="75" spans="1:13" ht="12.75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</row>
    <row r="76" spans="1:13" ht="12.75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</row>
    <row r="77" spans="1:13" ht="12.7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</row>
    <row r="78" spans="1:13" ht="12.75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</row>
    <row r="79" spans="1:13" ht="12.75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</row>
    <row r="80" spans="1:13" ht="12.75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</row>
    <row r="81" spans="1:13" ht="12.75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</row>
    <row r="82" spans="1:13" ht="12.75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</row>
    <row r="83" spans="1:13" ht="12.75">
      <c r="A83" s="15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</row>
    <row r="84" spans="1:13" ht="12.75">
      <c r="A84" s="157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</row>
    <row r="85" spans="1:13" ht="12.75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</row>
    <row r="86" spans="1:13" ht="12.75">
      <c r="A86" s="157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</row>
    <row r="87" spans="1:13" ht="12.75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</row>
    <row r="88" spans="1:13" ht="12.75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</row>
    <row r="89" spans="1:13" ht="12.75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</row>
    <row r="90" spans="1:13" ht="12.75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</row>
    <row r="91" spans="1:13" ht="12.75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</row>
    <row r="92" spans="1:13" ht="12.75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</row>
    <row r="93" spans="1:13" ht="12.75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</row>
    <row r="94" spans="1:13" ht="12.75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</row>
    <row r="95" spans="1:13" ht="12.75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</row>
    <row r="96" spans="1:13" ht="12.75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</row>
    <row r="97" spans="1:13" ht="12.7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</row>
    <row r="98" spans="1:13" ht="12.75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</row>
    <row r="99" spans="1:13" ht="12.75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</row>
    <row r="100" spans="1:13" ht="12.7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</row>
    <row r="101" spans="1:13" ht="12.7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</row>
    <row r="102" spans="1:13" ht="12.75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</row>
    <row r="103" spans="1:13" ht="12.75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</row>
    <row r="104" spans="1:13" ht="12.75">
      <c r="A104" s="157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</row>
    <row r="105" spans="1:13" ht="12.75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</row>
    <row r="106" spans="1:13" ht="12.75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</row>
    <row r="107" spans="1:13" ht="12.75">
      <c r="A107" s="157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</row>
    <row r="108" spans="1:13" ht="12.75">
      <c r="A108" s="157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</row>
    <row r="109" spans="1:13" ht="12.75">
      <c r="A109" s="157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</row>
    <row r="110" spans="1:13" ht="12.75">
      <c r="A110" s="157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</row>
    <row r="111" spans="1:13" ht="12.75">
      <c r="A111" s="157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</row>
    <row r="112" spans="1:13" ht="12.75">
      <c r="A112" s="157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</row>
    <row r="113" spans="1:13" ht="12.75">
      <c r="A113" s="157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</row>
    <row r="114" spans="1:13" ht="12.75">
      <c r="A114" s="157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</row>
    <row r="115" spans="1:13" ht="12.75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</row>
    <row r="116" spans="1:13" ht="12.75">
      <c r="A116" s="157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</row>
    <row r="117" spans="1:13" ht="12.75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</row>
    <row r="118" spans="1:13" ht="12.75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</row>
    <row r="119" spans="1:13" ht="12.75">
      <c r="A119" s="157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</row>
    <row r="120" spans="1:13" ht="12.75">
      <c r="A120" s="15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</row>
    <row r="121" spans="1:13" ht="12.75">
      <c r="A121" s="15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</row>
    <row r="122" spans="1:13" ht="12.75">
      <c r="A122" s="157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</row>
    <row r="123" spans="1:13" ht="12.75">
      <c r="A123" s="157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</row>
    <row r="124" spans="1:13" ht="12.75">
      <c r="A124" s="157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</row>
    <row r="125" spans="1:13" ht="12.75">
      <c r="A125" s="157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</row>
    <row r="126" spans="1:13" ht="12.75">
      <c r="A126" s="157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</row>
    <row r="127" spans="1:13" ht="12.75">
      <c r="A127" s="157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</row>
    <row r="128" spans="1:13" ht="12.75">
      <c r="A128" s="157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</row>
    <row r="129" spans="1:13" ht="12.75">
      <c r="A129" s="157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</row>
    <row r="130" spans="1:13" ht="12.75">
      <c r="A130" s="157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</row>
    <row r="131" spans="1:13" ht="12.75">
      <c r="A131" s="157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</row>
    <row r="132" spans="1:13" ht="12.75">
      <c r="A132" s="157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</row>
    <row r="133" spans="1:13" ht="12.75">
      <c r="A133" s="157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</row>
    <row r="134" spans="1:13" ht="12.75">
      <c r="A134" s="157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</row>
    <row r="135" spans="1:13" ht="12.75">
      <c r="A135" s="157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</row>
    <row r="136" spans="1:13" ht="12.75">
      <c r="A136" s="157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</row>
    <row r="137" spans="1:13" ht="12.75">
      <c r="A137" s="157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</row>
    <row r="138" spans="1:13" ht="12.75">
      <c r="A138" s="15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</row>
    <row r="139" spans="1:13" ht="12.75">
      <c r="A139" s="157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</row>
    <row r="140" spans="1:13" ht="12.75">
      <c r="A140" s="157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</row>
    <row r="141" spans="1:13" ht="12.75">
      <c r="A141" s="157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</row>
    <row r="142" spans="1:13" ht="12.75">
      <c r="A142" s="157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</row>
    <row r="143" spans="1:13" ht="12.75">
      <c r="A143" s="157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</row>
    <row r="144" spans="1:13" ht="12.75">
      <c r="A144" s="157"/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</row>
    <row r="145" spans="1:13" ht="12.75">
      <c r="A145" s="157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</row>
    <row r="146" spans="1:13" ht="12.75">
      <c r="A146" s="157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</row>
    <row r="147" spans="1:13" ht="12.75">
      <c r="A147" s="157"/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</row>
    <row r="148" spans="1:13" ht="12.75">
      <c r="A148" s="157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</row>
    <row r="149" spans="1:13" ht="12.75">
      <c r="A149" s="157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</row>
    <row r="150" spans="1:13" ht="12.75">
      <c r="A150" s="157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</row>
    <row r="151" spans="1:13" ht="12.75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</row>
    <row r="152" spans="1:13" ht="12.75">
      <c r="A152" s="157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</row>
    <row r="153" spans="1:13" ht="12.75">
      <c r="A153" s="15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</row>
    <row r="154" spans="1:13" ht="12.75">
      <c r="A154" s="157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</row>
    <row r="155" spans="1:13" ht="12.75">
      <c r="A155" s="157"/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</row>
    <row r="156" spans="1:13" ht="12.75">
      <c r="A156" s="157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</row>
    <row r="157" spans="1:13" ht="12.75">
      <c r="A157" s="157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</row>
    <row r="158" spans="1:13" ht="12.75">
      <c r="A158" s="157"/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</row>
    <row r="159" spans="1:13" ht="12.75">
      <c r="A159" s="157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</row>
    <row r="160" spans="1:13" ht="12.75">
      <c r="A160" s="157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</row>
    <row r="161" spans="1:13" ht="12.75">
      <c r="A161" s="157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</row>
    <row r="162" spans="1:13" ht="12.75">
      <c r="A162" s="157"/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</row>
    <row r="163" spans="1:13" ht="12.75">
      <c r="A163" s="157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</row>
    <row r="164" spans="1:13" ht="12.75">
      <c r="A164" s="157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</row>
    <row r="165" spans="1:13" ht="12.75">
      <c r="A165" s="157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</row>
    <row r="166" spans="1:13" ht="12.75">
      <c r="A166" s="157"/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</row>
    <row r="167" spans="1:13" ht="12.75">
      <c r="A167" s="157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</row>
    <row r="168" spans="1:13" ht="12.75">
      <c r="A168" s="157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</row>
    <row r="169" spans="1:13" ht="12.75">
      <c r="A169" s="157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</row>
    <row r="170" spans="1:13" ht="12.75">
      <c r="A170" s="157"/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</row>
    <row r="171" spans="1:13" ht="12.75">
      <c r="A171" s="157"/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</row>
    <row r="172" spans="1:13" ht="12.75">
      <c r="A172" s="157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</row>
    <row r="173" spans="1:13" ht="12.75">
      <c r="A173" s="157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</row>
    <row r="174" spans="1:13" ht="12.75">
      <c r="A174" s="157"/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</row>
    <row r="175" spans="1:13" ht="12.75">
      <c r="A175" s="157"/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</row>
    <row r="176" spans="1:13" ht="12.75">
      <c r="A176" s="157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</row>
    <row r="177" spans="1:13" ht="12.75">
      <c r="A177" s="157"/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</row>
    <row r="178" spans="1:13" ht="12.75">
      <c r="A178" s="157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</row>
    <row r="179" spans="1:13" ht="12.75">
      <c r="A179" s="157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</row>
    <row r="180" spans="1:13" ht="12.75">
      <c r="A180" s="157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</row>
    <row r="181" spans="1:13" ht="12.75">
      <c r="A181" s="157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</row>
    <row r="182" spans="1:13" ht="12.75">
      <c r="A182" s="157"/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</row>
    <row r="183" spans="1:13" ht="12.75">
      <c r="A183" s="157"/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</row>
    <row r="184" spans="1:13" ht="12.75">
      <c r="A184" s="157"/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</row>
    <row r="185" spans="1:13" ht="12.75">
      <c r="A185" s="157"/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</row>
    <row r="186" spans="1:13" ht="12.75">
      <c r="A186" s="157"/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</row>
    <row r="187" spans="1:13" ht="12.75">
      <c r="A187" s="157"/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</row>
    <row r="188" spans="1:13" ht="12.75">
      <c r="A188" s="157"/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</row>
    <row r="189" spans="1:13" ht="12.75">
      <c r="A189" s="157"/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</row>
    <row r="190" spans="1:13" ht="12.75">
      <c r="A190" s="157"/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</row>
    <row r="191" spans="1:13" ht="12.75">
      <c r="A191" s="157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</row>
    <row r="192" spans="1:13" ht="12.75">
      <c r="A192" s="157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</row>
    <row r="193" spans="1:13" ht="12.75">
      <c r="A193" s="157"/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</row>
    <row r="194" spans="1:13" ht="12.75">
      <c r="A194" s="157"/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</row>
    <row r="195" spans="1:13" ht="12.75">
      <c r="A195" s="157"/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</row>
    <row r="196" spans="1:13" ht="12.75">
      <c r="A196" s="157"/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</row>
    <row r="197" spans="1:13" ht="12.75">
      <c r="A197" s="157"/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</row>
    <row r="198" spans="1:13" ht="12.75">
      <c r="A198" s="157"/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</row>
    <row r="199" spans="1:13" ht="12.75">
      <c r="A199" s="157"/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</row>
    <row r="200" spans="1:13" ht="12.75">
      <c r="A200" s="157"/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</row>
    <row r="201" spans="1:13" ht="12.75">
      <c r="A201" s="157"/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</row>
    <row r="202" spans="1:13" ht="12.75">
      <c r="A202" s="157"/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</row>
  </sheetData>
  <sheetProtection password="95E2" sheet="1" objects="1" scenarios="1"/>
  <mergeCells count="29">
    <mergeCell ref="A24:C24"/>
    <mergeCell ref="D24:H24"/>
    <mergeCell ref="A22:C22"/>
    <mergeCell ref="D22:H22"/>
    <mergeCell ref="A23:C23"/>
    <mergeCell ref="D23:H23"/>
    <mergeCell ref="A20:C20"/>
    <mergeCell ref="D20:H20"/>
    <mergeCell ref="A21:C21"/>
    <mergeCell ref="D21:H21"/>
    <mergeCell ref="A16:H16"/>
    <mergeCell ref="B17:H17"/>
    <mergeCell ref="B18:H18"/>
    <mergeCell ref="A19:H19"/>
    <mergeCell ref="A13:H13"/>
    <mergeCell ref="A14:H14"/>
    <mergeCell ref="A15:H15"/>
    <mergeCell ref="B10:H10"/>
    <mergeCell ref="B11:H11"/>
    <mergeCell ref="B12:H12"/>
    <mergeCell ref="A9:H9"/>
    <mergeCell ref="A1:H1"/>
    <mergeCell ref="A2:H2"/>
    <mergeCell ref="A3:H3"/>
    <mergeCell ref="A4:H4"/>
    <mergeCell ref="A5:H5"/>
    <mergeCell ref="A6:H6"/>
    <mergeCell ref="A7:H7"/>
    <mergeCell ref="A8:H8"/>
  </mergeCells>
  <hyperlinks>
    <hyperlink ref="D24" r:id="rId1" display="mailto:ehkpm@cmzrb.cz"/>
    <hyperlink ref="D23" r:id="rId2" display="mailto:ehkhk@cmzrb.cz"/>
    <hyperlink ref="D22" r:id="rId3" display="mailto:ehkov@cmzrb.cz"/>
    <hyperlink ref="D21" r:id="rId4" display="mailto:ehkbm@cmzrb.cz"/>
    <hyperlink ref="D20" r:id="rId5" display="mailto:ehkab@cmzrb.cz"/>
  </hyperlinks>
  <printOptions/>
  <pageMargins left="0.75" right="0.75" top="1" bottom="1" header="0.4921259845" footer="0.4921259845"/>
  <pageSetup horizontalDpi="600" verticalDpi="600" orientation="portrait" paperSize="9" scale="71"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N238"/>
  <sheetViews>
    <sheetView zoomScale="75" zoomScaleNormal="75" workbookViewId="0" topLeftCell="A1">
      <pane ySplit="5" topLeftCell="BM207" activePane="bottomLeft" state="frozen"/>
      <selection pane="topLeft" activeCell="A1" sqref="A1:H1"/>
      <selection pane="bottomLeft" activeCell="A1" sqref="A1"/>
    </sheetView>
  </sheetViews>
  <sheetFormatPr defaultColWidth="9.00390625" defaultRowHeight="12.75"/>
  <cols>
    <col min="1" max="1" width="13.875" style="31" hidden="1" customWidth="1"/>
    <col min="2" max="2" width="97.75390625" style="40" bestFit="1" customWidth="1"/>
    <col min="3" max="3" width="8.375" style="41" customWidth="1"/>
    <col min="4" max="4" width="15.75390625" style="42" customWidth="1"/>
    <col min="5" max="5" width="13.125" style="40" hidden="1" customWidth="1"/>
    <col min="6" max="8" width="12.625" style="22" bestFit="1" customWidth="1"/>
    <col min="9" max="9" width="11.875" style="22" bestFit="1" customWidth="1"/>
    <col min="10" max="12" width="12.625" style="22" bestFit="1" customWidth="1"/>
    <col min="13" max="13" width="59.125" style="22" bestFit="1" customWidth="1"/>
    <col min="14" max="16384" width="9.125" style="22" customWidth="1"/>
  </cols>
  <sheetData>
    <row r="1" spans="1:14" s="21" customFormat="1" ht="29.25" customHeight="1">
      <c r="A1" s="31"/>
      <c r="B1" s="19" t="s">
        <v>760</v>
      </c>
      <c r="D1" s="162" t="s">
        <v>715</v>
      </c>
      <c r="F1" s="89" t="s">
        <v>547</v>
      </c>
      <c r="G1" s="89" t="s">
        <v>547</v>
      </c>
      <c r="H1" s="89" t="s">
        <v>547</v>
      </c>
      <c r="I1" s="89" t="s">
        <v>547</v>
      </c>
      <c r="J1" s="89" t="s">
        <v>548</v>
      </c>
      <c r="K1" s="212" t="s">
        <v>548</v>
      </c>
      <c r="L1" s="210" t="s">
        <v>548</v>
      </c>
      <c r="M1" s="81" t="s">
        <v>549</v>
      </c>
      <c r="N1" s="57"/>
    </row>
    <row r="2" spans="1:14" s="21" customFormat="1" ht="16.5" thickBot="1">
      <c r="A2" s="228"/>
      <c r="B2" s="160"/>
      <c r="C2" s="161"/>
      <c r="D2" s="209"/>
      <c r="E2" s="58"/>
      <c r="F2" s="139"/>
      <c r="G2" s="139"/>
      <c r="H2" s="139"/>
      <c r="I2" s="139"/>
      <c r="J2" s="139"/>
      <c r="K2" s="213"/>
      <c r="L2" s="211"/>
      <c r="M2" s="82" t="s">
        <v>534</v>
      </c>
      <c r="N2" s="57"/>
    </row>
    <row r="3" spans="1:14" s="21" customFormat="1" ht="33">
      <c r="A3" s="32"/>
      <c r="B3" s="44" t="s">
        <v>538</v>
      </c>
      <c r="C3" s="279" t="s">
        <v>169</v>
      </c>
      <c r="D3" s="163" t="s">
        <v>87</v>
      </c>
      <c r="E3" s="281" t="s">
        <v>170</v>
      </c>
      <c r="F3" s="47">
        <v>37257</v>
      </c>
      <c r="G3" s="14">
        <v>37622</v>
      </c>
      <c r="H3" s="14">
        <v>37987</v>
      </c>
      <c r="I3" s="47">
        <v>38353</v>
      </c>
      <c r="J3" s="90">
        <v>38353</v>
      </c>
      <c r="K3" s="90">
        <v>38718</v>
      </c>
      <c r="L3" s="90">
        <v>39083</v>
      </c>
      <c r="M3" s="83" t="s">
        <v>698</v>
      </c>
      <c r="N3" s="57"/>
    </row>
    <row r="4" spans="1:14" s="21" customFormat="1" ht="25.5" customHeight="1" thickBot="1">
      <c r="A4" s="33" t="s">
        <v>423</v>
      </c>
      <c r="B4" s="24" t="s">
        <v>1</v>
      </c>
      <c r="C4" s="280"/>
      <c r="D4" s="164"/>
      <c r="E4" s="282"/>
      <c r="F4" s="53">
        <v>37621</v>
      </c>
      <c r="G4" s="16">
        <v>37986</v>
      </c>
      <c r="H4" s="16">
        <v>38352</v>
      </c>
      <c r="I4" s="53" t="s">
        <v>744</v>
      </c>
      <c r="J4" s="91">
        <v>38717</v>
      </c>
      <c r="K4" s="91">
        <v>39082</v>
      </c>
      <c r="L4" s="91">
        <v>39447</v>
      </c>
      <c r="M4" s="83" t="s">
        <v>699</v>
      </c>
      <c r="N4" s="57"/>
    </row>
    <row r="5" spans="1:13" s="25" customFormat="1" ht="15.75" thickBot="1">
      <c r="A5" s="34"/>
      <c r="B5" s="43" t="s">
        <v>537</v>
      </c>
      <c r="C5" s="119"/>
      <c r="D5" s="165"/>
      <c r="E5" s="120"/>
      <c r="F5" s="121">
        <f aca="true" t="shared" si="0" ref="F5:L5">+F6-F78</f>
        <v>0</v>
      </c>
      <c r="G5" s="121">
        <f t="shared" si="0"/>
        <v>0</v>
      </c>
      <c r="H5" s="121">
        <f t="shared" si="0"/>
        <v>0</v>
      </c>
      <c r="I5" s="121">
        <f t="shared" si="0"/>
        <v>0</v>
      </c>
      <c r="J5" s="121">
        <f t="shared" si="0"/>
        <v>0</v>
      </c>
      <c r="K5" s="122">
        <f t="shared" si="0"/>
        <v>0</v>
      </c>
      <c r="L5" s="122">
        <f t="shared" si="0"/>
        <v>0</v>
      </c>
      <c r="M5" s="123" t="s">
        <v>687</v>
      </c>
    </row>
    <row r="6" spans="1:13" s="21" customFormat="1" ht="57.75">
      <c r="A6" s="59" t="s">
        <v>686</v>
      </c>
      <c r="B6" s="117" t="s">
        <v>207</v>
      </c>
      <c r="C6" s="15" t="s">
        <v>252</v>
      </c>
      <c r="D6" s="126" t="s">
        <v>754</v>
      </c>
      <c r="E6" s="74"/>
      <c r="F6" s="144">
        <f>F7+F8+F36+F69</f>
        <v>0</v>
      </c>
      <c r="G6" s="92">
        <f>G7+G8+G36+G69</f>
        <v>0</v>
      </c>
      <c r="H6" s="17">
        <f>H7+H8+H36+H70</f>
        <v>0</v>
      </c>
      <c r="I6" s="17">
        <f>I7+I8+I36+I70</f>
        <v>0</v>
      </c>
      <c r="J6" s="17">
        <f>J7+J8+J36+J70</f>
        <v>0</v>
      </c>
      <c r="K6" s="17">
        <f>K7+K8+K36+K70</f>
        <v>0</v>
      </c>
      <c r="L6" s="17">
        <f>L7+L8+L36+L70</f>
        <v>0</v>
      </c>
      <c r="M6" s="231" t="s">
        <v>740</v>
      </c>
    </row>
    <row r="7" spans="1:13" s="21" customFormat="1" ht="15.75" thickBot="1">
      <c r="A7" s="33" t="s">
        <v>424</v>
      </c>
      <c r="B7" s="177" t="s">
        <v>14</v>
      </c>
      <c r="C7" s="10" t="s">
        <v>253</v>
      </c>
      <c r="D7" s="11"/>
      <c r="E7" s="103"/>
      <c r="F7" s="135"/>
      <c r="G7" s="127"/>
      <c r="H7" s="127"/>
      <c r="I7" s="127"/>
      <c r="J7" s="127"/>
      <c r="K7" s="129"/>
      <c r="L7" s="129"/>
      <c r="M7" s="84"/>
    </row>
    <row r="8" spans="1:13" s="21" customFormat="1" ht="30" thickBot="1">
      <c r="A8" s="33" t="s">
        <v>425</v>
      </c>
      <c r="B8" s="170" t="s">
        <v>550</v>
      </c>
      <c r="C8" s="171" t="s">
        <v>254</v>
      </c>
      <c r="D8" s="172" t="s">
        <v>71</v>
      </c>
      <c r="E8" s="173"/>
      <c r="F8" s="174">
        <f aca="true" t="shared" si="1" ref="F8:L8">F9+F18+F28</f>
        <v>0</v>
      </c>
      <c r="G8" s="175">
        <f t="shared" si="1"/>
        <v>0</v>
      </c>
      <c r="H8" s="175">
        <f t="shared" si="1"/>
        <v>0</v>
      </c>
      <c r="I8" s="175">
        <f t="shared" si="1"/>
        <v>0</v>
      </c>
      <c r="J8" s="175">
        <f t="shared" si="1"/>
        <v>0</v>
      </c>
      <c r="K8" s="176">
        <f t="shared" si="1"/>
        <v>0</v>
      </c>
      <c r="L8" s="176">
        <f t="shared" si="1"/>
        <v>0</v>
      </c>
      <c r="M8" s="84"/>
    </row>
    <row r="9" spans="1:13" s="21" customFormat="1" ht="15">
      <c r="A9" s="33" t="s">
        <v>426</v>
      </c>
      <c r="B9" s="169" t="s">
        <v>208</v>
      </c>
      <c r="C9" s="7" t="s">
        <v>255</v>
      </c>
      <c r="D9" s="8" t="s">
        <v>88</v>
      </c>
      <c r="E9" s="104"/>
      <c r="F9" s="166">
        <f aca="true" t="shared" si="2" ref="F9:L9">SUM(F10:F17)</f>
        <v>0</v>
      </c>
      <c r="G9" s="124">
        <f t="shared" si="2"/>
        <v>0</v>
      </c>
      <c r="H9" s="124">
        <f t="shared" si="2"/>
        <v>0</v>
      </c>
      <c r="I9" s="124">
        <f t="shared" si="2"/>
        <v>0</v>
      </c>
      <c r="J9" s="124">
        <f t="shared" si="2"/>
        <v>0</v>
      </c>
      <c r="K9" s="125">
        <f t="shared" si="2"/>
        <v>0</v>
      </c>
      <c r="L9" s="125">
        <f t="shared" si="2"/>
        <v>0</v>
      </c>
      <c r="M9" s="84"/>
    </row>
    <row r="10" spans="1:13" s="21" customFormat="1" ht="15">
      <c r="A10" s="33" t="s">
        <v>427</v>
      </c>
      <c r="B10" s="118" t="s">
        <v>209</v>
      </c>
      <c r="C10" s="6" t="s">
        <v>256</v>
      </c>
      <c r="D10" s="2"/>
      <c r="E10" s="75"/>
      <c r="F10" s="145"/>
      <c r="G10" s="49"/>
      <c r="H10" s="68"/>
      <c r="I10" s="49"/>
      <c r="J10" s="49"/>
      <c r="K10" s="93"/>
      <c r="L10" s="93"/>
      <c r="M10" s="84"/>
    </row>
    <row r="11" spans="1:13" s="21" customFormat="1" ht="15" customHeight="1">
      <c r="A11" s="33" t="s">
        <v>428</v>
      </c>
      <c r="B11" s="118" t="s">
        <v>210</v>
      </c>
      <c r="C11" s="6" t="s">
        <v>257</v>
      </c>
      <c r="D11" s="2"/>
      <c r="E11" s="75"/>
      <c r="F11" s="145"/>
      <c r="G11" s="49"/>
      <c r="H11" s="68"/>
      <c r="I11" s="49"/>
      <c r="J11" s="49"/>
      <c r="K11" s="93"/>
      <c r="L11" s="93"/>
      <c r="M11" s="84"/>
    </row>
    <row r="12" spans="1:13" s="21" customFormat="1" ht="15">
      <c r="A12" s="33" t="s">
        <v>429</v>
      </c>
      <c r="B12" s="118" t="s">
        <v>211</v>
      </c>
      <c r="C12" s="6" t="s">
        <v>258</v>
      </c>
      <c r="D12" s="2"/>
      <c r="E12" s="75"/>
      <c r="F12" s="145"/>
      <c r="G12" s="49"/>
      <c r="H12" s="68"/>
      <c r="I12" s="49"/>
      <c r="J12" s="49"/>
      <c r="K12" s="93"/>
      <c r="L12" s="93"/>
      <c r="M12" s="84"/>
    </row>
    <row r="13" spans="1:13" s="21" customFormat="1" ht="15">
      <c r="A13" s="33" t="s">
        <v>430</v>
      </c>
      <c r="B13" s="118" t="s">
        <v>212</v>
      </c>
      <c r="C13" s="6" t="s">
        <v>259</v>
      </c>
      <c r="D13" s="2"/>
      <c r="E13" s="75"/>
      <c r="F13" s="145"/>
      <c r="G13" s="49"/>
      <c r="H13" s="68"/>
      <c r="I13" s="49"/>
      <c r="J13" s="49"/>
      <c r="K13" s="93"/>
      <c r="L13" s="93"/>
      <c r="M13" s="84"/>
    </row>
    <row r="14" spans="1:13" s="21" customFormat="1" ht="15">
      <c r="A14" s="33" t="s">
        <v>660</v>
      </c>
      <c r="B14" s="118" t="s">
        <v>551</v>
      </c>
      <c r="C14" s="6" t="s">
        <v>621</v>
      </c>
      <c r="D14" s="2"/>
      <c r="E14" s="75"/>
      <c r="F14" s="146"/>
      <c r="G14" s="68"/>
      <c r="H14" s="68"/>
      <c r="I14" s="93"/>
      <c r="J14" s="93"/>
      <c r="K14" s="93"/>
      <c r="L14" s="93"/>
      <c r="M14" s="84" t="s">
        <v>694</v>
      </c>
    </row>
    <row r="15" spans="1:13" s="21" customFormat="1" ht="15">
      <c r="A15" s="33" t="s">
        <v>431</v>
      </c>
      <c r="B15" s="118" t="s">
        <v>552</v>
      </c>
      <c r="C15" s="6" t="s">
        <v>260</v>
      </c>
      <c r="D15" s="2"/>
      <c r="E15" s="75"/>
      <c r="F15" s="145"/>
      <c r="G15" s="49"/>
      <c r="H15" s="68"/>
      <c r="I15" s="49"/>
      <c r="J15" s="49"/>
      <c r="K15" s="93"/>
      <c r="L15" s="93"/>
      <c r="M15" s="84"/>
    </row>
    <row r="16" spans="1:13" s="21" customFormat="1" ht="15" customHeight="1">
      <c r="A16" s="33" t="s">
        <v>714</v>
      </c>
      <c r="B16" s="118" t="s">
        <v>553</v>
      </c>
      <c r="C16" s="6" t="s">
        <v>261</v>
      </c>
      <c r="D16" s="2"/>
      <c r="E16" s="75"/>
      <c r="F16" s="145"/>
      <c r="G16" s="49"/>
      <c r="H16" s="68"/>
      <c r="I16" s="49"/>
      <c r="J16" s="49"/>
      <c r="K16" s="93"/>
      <c r="L16" s="93"/>
      <c r="M16" s="84"/>
    </row>
    <row r="17" spans="1:13" s="21" customFormat="1" ht="15.75" thickBot="1">
      <c r="A17" s="33" t="s">
        <v>432</v>
      </c>
      <c r="B17" s="168" t="s">
        <v>554</v>
      </c>
      <c r="C17" s="10" t="s">
        <v>262</v>
      </c>
      <c r="D17" s="11"/>
      <c r="E17" s="103"/>
      <c r="F17" s="135"/>
      <c r="G17" s="127"/>
      <c r="H17" s="128"/>
      <c r="I17" s="127"/>
      <c r="J17" s="127"/>
      <c r="K17" s="129"/>
      <c r="L17" s="129"/>
      <c r="M17" s="84"/>
    </row>
    <row r="18" spans="1:13" s="21" customFormat="1" ht="15">
      <c r="A18" s="33" t="s">
        <v>433</v>
      </c>
      <c r="B18" s="167" t="s">
        <v>213</v>
      </c>
      <c r="C18" s="7" t="s">
        <v>263</v>
      </c>
      <c r="D18" s="8" t="s">
        <v>89</v>
      </c>
      <c r="E18" s="104"/>
      <c r="F18" s="166">
        <f aca="true" t="shared" si="3" ref="F18:L18">SUM(F19:F27)</f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0</v>
      </c>
      <c r="K18" s="125">
        <f t="shared" si="3"/>
        <v>0</v>
      </c>
      <c r="L18" s="125">
        <f t="shared" si="3"/>
        <v>0</v>
      </c>
      <c r="M18" s="84"/>
    </row>
    <row r="19" spans="1:13" s="21" customFormat="1" ht="15">
      <c r="A19" s="33" t="s">
        <v>434</v>
      </c>
      <c r="B19" s="1" t="s">
        <v>214</v>
      </c>
      <c r="C19" s="6" t="s">
        <v>264</v>
      </c>
      <c r="D19" s="2"/>
      <c r="E19" s="75"/>
      <c r="F19" s="145"/>
      <c r="G19" s="49"/>
      <c r="H19" s="68"/>
      <c r="I19" s="49"/>
      <c r="J19" s="49"/>
      <c r="K19" s="93"/>
      <c r="L19" s="93"/>
      <c r="M19" s="84"/>
    </row>
    <row r="20" spans="1:13" s="21" customFormat="1" ht="15">
      <c r="A20" s="33" t="s">
        <v>435</v>
      </c>
      <c r="B20" s="1" t="s">
        <v>15</v>
      </c>
      <c r="C20" s="6" t="s">
        <v>265</v>
      </c>
      <c r="D20" s="2"/>
      <c r="E20" s="75"/>
      <c r="F20" s="145"/>
      <c r="G20" s="49"/>
      <c r="H20" s="68"/>
      <c r="I20" s="49"/>
      <c r="J20" s="49"/>
      <c r="K20" s="93"/>
      <c r="L20" s="93"/>
      <c r="M20" s="84"/>
    </row>
    <row r="21" spans="1:13" s="21" customFormat="1" ht="15">
      <c r="A21" s="33" t="s">
        <v>436</v>
      </c>
      <c r="B21" s="1" t="s">
        <v>33</v>
      </c>
      <c r="C21" s="6" t="s">
        <v>266</v>
      </c>
      <c r="D21" s="2"/>
      <c r="E21" s="75"/>
      <c r="F21" s="145"/>
      <c r="G21" s="49"/>
      <c r="H21" s="68"/>
      <c r="I21" s="49"/>
      <c r="J21" s="49"/>
      <c r="K21" s="93"/>
      <c r="L21" s="93"/>
      <c r="M21" s="84"/>
    </row>
    <row r="22" spans="1:13" s="21" customFormat="1" ht="15">
      <c r="A22" s="33" t="s">
        <v>437</v>
      </c>
      <c r="B22" s="1" t="s">
        <v>215</v>
      </c>
      <c r="C22" s="6" t="s">
        <v>267</v>
      </c>
      <c r="D22" s="2"/>
      <c r="E22" s="75"/>
      <c r="F22" s="145"/>
      <c r="G22" s="49"/>
      <c r="H22" s="68"/>
      <c r="I22" s="49"/>
      <c r="J22" s="49"/>
      <c r="K22" s="93"/>
      <c r="L22" s="93"/>
      <c r="M22" s="84"/>
    </row>
    <row r="23" spans="1:13" s="21" customFormat="1" ht="15">
      <c r="A23" s="33" t="s">
        <v>438</v>
      </c>
      <c r="B23" s="1" t="s">
        <v>195</v>
      </c>
      <c r="C23" s="6" t="s">
        <v>268</v>
      </c>
      <c r="D23" s="2"/>
      <c r="E23" s="75"/>
      <c r="F23" s="145"/>
      <c r="G23" s="49"/>
      <c r="H23" s="68"/>
      <c r="I23" s="49"/>
      <c r="J23" s="49"/>
      <c r="K23" s="93"/>
      <c r="L23" s="93"/>
      <c r="M23" s="84"/>
    </row>
    <row r="24" spans="1:13" s="21" customFormat="1" ht="15">
      <c r="A24" s="33" t="s">
        <v>439</v>
      </c>
      <c r="B24" s="1" t="s">
        <v>216</v>
      </c>
      <c r="C24" s="6" t="s">
        <v>269</v>
      </c>
      <c r="D24" s="2"/>
      <c r="E24" s="75"/>
      <c r="F24" s="145"/>
      <c r="G24" s="49"/>
      <c r="H24" s="68"/>
      <c r="I24" s="49"/>
      <c r="J24" s="49"/>
      <c r="K24" s="93"/>
      <c r="L24" s="93"/>
      <c r="M24" s="84"/>
    </row>
    <row r="25" spans="1:13" s="21" customFormat="1" ht="15">
      <c r="A25" s="33" t="s">
        <v>440</v>
      </c>
      <c r="B25" s="1" t="s">
        <v>217</v>
      </c>
      <c r="C25" s="6" t="s">
        <v>270</v>
      </c>
      <c r="D25" s="2"/>
      <c r="E25" s="75"/>
      <c r="F25" s="145"/>
      <c r="G25" s="49"/>
      <c r="H25" s="68"/>
      <c r="I25" s="49"/>
      <c r="J25" s="49"/>
      <c r="K25" s="93"/>
      <c r="L25" s="93"/>
      <c r="M25" s="84"/>
    </row>
    <row r="26" spans="1:13" s="21" customFormat="1" ht="15">
      <c r="A26" s="33" t="s">
        <v>441</v>
      </c>
      <c r="B26" s="1" t="s">
        <v>218</v>
      </c>
      <c r="C26" s="6" t="s">
        <v>271</v>
      </c>
      <c r="D26" s="2"/>
      <c r="E26" s="75"/>
      <c r="F26" s="145"/>
      <c r="G26" s="49"/>
      <c r="H26" s="68"/>
      <c r="I26" s="49"/>
      <c r="J26" s="49"/>
      <c r="K26" s="93"/>
      <c r="L26" s="93"/>
      <c r="M26" s="84"/>
    </row>
    <row r="27" spans="1:13" s="21" customFormat="1" ht="15.75" thickBot="1">
      <c r="A27" s="33" t="s">
        <v>442</v>
      </c>
      <c r="B27" s="168" t="s">
        <v>555</v>
      </c>
      <c r="C27" s="10" t="s">
        <v>272</v>
      </c>
      <c r="D27" s="11"/>
      <c r="E27" s="103"/>
      <c r="F27" s="135"/>
      <c r="G27" s="127"/>
      <c r="H27" s="128"/>
      <c r="I27" s="127"/>
      <c r="J27" s="127"/>
      <c r="K27" s="129"/>
      <c r="L27" s="129"/>
      <c r="M27" s="84"/>
    </row>
    <row r="28" spans="1:13" s="21" customFormat="1" ht="15">
      <c r="A28" s="33" t="s">
        <v>443</v>
      </c>
      <c r="B28" s="167" t="s">
        <v>34</v>
      </c>
      <c r="C28" s="7" t="s">
        <v>273</v>
      </c>
      <c r="D28" s="8" t="s">
        <v>751</v>
      </c>
      <c r="E28" s="104"/>
      <c r="F28" s="166">
        <f aca="true" t="shared" si="4" ref="F28:L28">SUM(F29:F35)</f>
        <v>0</v>
      </c>
      <c r="G28" s="124">
        <f t="shared" si="4"/>
        <v>0</v>
      </c>
      <c r="H28" s="124">
        <f t="shared" si="4"/>
        <v>0</v>
      </c>
      <c r="I28" s="124">
        <f t="shared" si="4"/>
        <v>0</v>
      </c>
      <c r="J28" s="124">
        <f t="shared" si="4"/>
        <v>0</v>
      </c>
      <c r="K28" s="125">
        <f t="shared" si="4"/>
        <v>0</v>
      </c>
      <c r="L28" s="125">
        <f t="shared" si="4"/>
        <v>0</v>
      </c>
      <c r="M28" s="84"/>
    </row>
    <row r="29" spans="1:13" s="21" customFormat="1" ht="15">
      <c r="A29" s="33" t="s">
        <v>444</v>
      </c>
      <c r="B29" s="1" t="s">
        <v>556</v>
      </c>
      <c r="C29" s="6" t="s">
        <v>274</v>
      </c>
      <c r="D29" s="2"/>
      <c r="E29" s="75"/>
      <c r="F29" s="145"/>
      <c r="G29" s="49"/>
      <c r="H29" s="68"/>
      <c r="I29" s="49"/>
      <c r="J29" s="49"/>
      <c r="K29" s="93"/>
      <c r="L29" s="93"/>
      <c r="M29" s="84"/>
    </row>
    <row r="30" spans="1:13" s="21" customFormat="1" ht="15">
      <c r="A30" s="33" t="s">
        <v>445</v>
      </c>
      <c r="B30" s="1" t="s">
        <v>727</v>
      </c>
      <c r="C30" s="6" t="s">
        <v>275</v>
      </c>
      <c r="D30" s="2"/>
      <c r="E30" s="75"/>
      <c r="F30" s="145"/>
      <c r="G30" s="49"/>
      <c r="H30" s="68"/>
      <c r="I30" s="49"/>
      <c r="J30" s="49"/>
      <c r="K30" s="93"/>
      <c r="L30" s="93"/>
      <c r="M30" s="84"/>
    </row>
    <row r="31" spans="1:13" s="21" customFormat="1" ht="15">
      <c r="A31" s="33" t="s">
        <v>446</v>
      </c>
      <c r="B31" s="1" t="s">
        <v>19</v>
      </c>
      <c r="C31" s="7" t="s">
        <v>276</v>
      </c>
      <c r="D31" s="8"/>
      <c r="E31" s="104"/>
      <c r="F31" s="149"/>
      <c r="G31" s="50"/>
      <c r="H31" s="70"/>
      <c r="I31" s="50"/>
      <c r="J31" s="50"/>
      <c r="K31" s="99"/>
      <c r="L31" s="99"/>
      <c r="M31" s="84"/>
    </row>
    <row r="32" spans="1:13" s="21" customFormat="1" ht="15">
      <c r="A32" s="33" t="s">
        <v>447</v>
      </c>
      <c r="B32" s="1" t="s">
        <v>728</v>
      </c>
      <c r="C32" s="6" t="s">
        <v>277</v>
      </c>
      <c r="D32" s="2"/>
      <c r="E32" s="75"/>
      <c r="F32" s="145"/>
      <c r="G32" s="49"/>
      <c r="H32" s="68"/>
      <c r="I32" s="49"/>
      <c r="J32" s="49"/>
      <c r="K32" s="93"/>
      <c r="L32" s="93"/>
      <c r="M32" s="84"/>
    </row>
    <row r="33" spans="1:13" s="21" customFormat="1" ht="15">
      <c r="A33" s="33" t="s">
        <v>448</v>
      </c>
      <c r="B33" s="1" t="s">
        <v>196</v>
      </c>
      <c r="C33" s="6" t="s">
        <v>278</v>
      </c>
      <c r="D33" s="2"/>
      <c r="E33" s="75"/>
      <c r="F33" s="145"/>
      <c r="G33" s="49"/>
      <c r="H33" s="68"/>
      <c r="I33" s="49"/>
      <c r="J33" s="49"/>
      <c r="K33" s="93"/>
      <c r="L33" s="93"/>
      <c r="M33" s="84"/>
    </row>
    <row r="34" spans="1:13" s="21" customFormat="1" ht="15">
      <c r="A34" s="33" t="s">
        <v>512</v>
      </c>
      <c r="B34" s="1" t="s">
        <v>557</v>
      </c>
      <c r="C34" s="6" t="s">
        <v>160</v>
      </c>
      <c r="D34" s="2"/>
      <c r="E34" s="75" t="s">
        <v>535</v>
      </c>
      <c r="F34" s="49"/>
      <c r="G34" s="49"/>
      <c r="H34" s="68"/>
      <c r="I34" s="49"/>
      <c r="J34" s="49"/>
      <c r="K34" s="93"/>
      <c r="L34" s="93"/>
      <c r="M34" s="84" t="s">
        <v>535</v>
      </c>
    </row>
    <row r="35" spans="1:13" s="21" customFormat="1" ht="15.75" thickBot="1">
      <c r="A35" s="33" t="s">
        <v>513</v>
      </c>
      <c r="B35" s="168" t="s">
        <v>20</v>
      </c>
      <c r="C35" s="10" t="s">
        <v>161</v>
      </c>
      <c r="D35" s="11"/>
      <c r="E35" s="103" t="s">
        <v>535</v>
      </c>
      <c r="F35" s="127"/>
      <c r="G35" s="127"/>
      <c r="H35" s="128"/>
      <c r="I35" s="127"/>
      <c r="J35" s="127"/>
      <c r="K35" s="129"/>
      <c r="L35" s="129"/>
      <c r="M35" s="84" t="s">
        <v>535</v>
      </c>
    </row>
    <row r="36" spans="1:13" s="21" customFormat="1" ht="30" thickBot="1">
      <c r="A36" s="33" t="s">
        <v>449</v>
      </c>
      <c r="B36" s="181" t="s">
        <v>197</v>
      </c>
      <c r="C36" s="182" t="s">
        <v>279</v>
      </c>
      <c r="D36" s="183" t="s">
        <v>756</v>
      </c>
      <c r="E36" s="184"/>
      <c r="F36" s="188">
        <f aca="true" t="shared" si="5" ref="F36:L36">F37+F44+F53+F64</f>
        <v>0</v>
      </c>
      <c r="G36" s="189">
        <f t="shared" si="5"/>
        <v>0</v>
      </c>
      <c r="H36" s="189">
        <f t="shared" si="5"/>
        <v>0</v>
      </c>
      <c r="I36" s="189">
        <f t="shared" si="5"/>
        <v>0</v>
      </c>
      <c r="J36" s="189">
        <f t="shared" si="5"/>
        <v>0</v>
      </c>
      <c r="K36" s="190">
        <f t="shared" si="5"/>
        <v>0</v>
      </c>
      <c r="L36" s="190">
        <f t="shared" si="5"/>
        <v>0</v>
      </c>
      <c r="M36" s="84"/>
    </row>
    <row r="37" spans="1:13" s="21" customFormat="1" ht="15">
      <c r="A37" s="33" t="s">
        <v>450</v>
      </c>
      <c r="B37" s="167" t="s">
        <v>65</v>
      </c>
      <c r="C37" s="7" t="s">
        <v>280</v>
      </c>
      <c r="D37" s="8" t="s">
        <v>90</v>
      </c>
      <c r="E37" s="104"/>
      <c r="F37" s="166">
        <f aca="true" t="shared" si="6" ref="F37:L37">SUM(F38:F43)</f>
        <v>0</v>
      </c>
      <c r="G37" s="124">
        <f t="shared" si="6"/>
        <v>0</v>
      </c>
      <c r="H37" s="124">
        <f t="shared" si="6"/>
        <v>0</v>
      </c>
      <c r="I37" s="124">
        <f t="shared" si="6"/>
        <v>0</v>
      </c>
      <c r="J37" s="124">
        <f t="shared" si="6"/>
        <v>0</v>
      </c>
      <c r="K37" s="125">
        <f t="shared" si="6"/>
        <v>0</v>
      </c>
      <c r="L37" s="125">
        <f t="shared" si="6"/>
        <v>0</v>
      </c>
      <c r="M37" s="84"/>
    </row>
    <row r="38" spans="1:13" s="21" customFormat="1" ht="15">
      <c r="A38" s="33" t="s">
        <v>451</v>
      </c>
      <c r="B38" s="3" t="s">
        <v>219</v>
      </c>
      <c r="C38" s="7" t="s">
        <v>281</v>
      </c>
      <c r="D38" s="8"/>
      <c r="E38" s="104"/>
      <c r="F38" s="149"/>
      <c r="G38" s="50"/>
      <c r="H38" s="70"/>
      <c r="I38" s="50"/>
      <c r="J38" s="50"/>
      <c r="K38" s="99"/>
      <c r="L38" s="99"/>
      <c r="M38" s="84"/>
    </row>
    <row r="39" spans="1:13" s="21" customFormat="1" ht="15">
      <c r="A39" s="33" t="s">
        <v>452</v>
      </c>
      <c r="B39" s="1" t="s">
        <v>220</v>
      </c>
      <c r="C39" s="6" t="s">
        <v>282</v>
      </c>
      <c r="D39" s="2"/>
      <c r="E39" s="75"/>
      <c r="F39" s="145"/>
      <c r="G39" s="49"/>
      <c r="H39" s="68"/>
      <c r="I39" s="49"/>
      <c r="J39" s="49"/>
      <c r="K39" s="93"/>
      <c r="L39" s="93"/>
      <c r="M39" s="84"/>
    </row>
    <row r="40" spans="1:13" s="21" customFormat="1" ht="15">
      <c r="A40" s="33" t="s">
        <v>453</v>
      </c>
      <c r="B40" s="1" t="s">
        <v>221</v>
      </c>
      <c r="C40" s="6" t="s">
        <v>283</v>
      </c>
      <c r="D40" s="2"/>
      <c r="E40" s="75"/>
      <c r="F40" s="145"/>
      <c r="G40" s="49"/>
      <c r="H40" s="68"/>
      <c r="I40" s="49"/>
      <c r="J40" s="49"/>
      <c r="K40" s="93"/>
      <c r="L40" s="93"/>
      <c r="M40" s="84"/>
    </row>
    <row r="41" spans="1:13" s="21" customFormat="1" ht="15">
      <c r="A41" s="33" t="s">
        <v>454</v>
      </c>
      <c r="B41" s="1" t="s">
        <v>222</v>
      </c>
      <c r="C41" s="6" t="s">
        <v>284</v>
      </c>
      <c r="D41" s="2"/>
      <c r="E41" s="75"/>
      <c r="F41" s="145"/>
      <c r="G41" s="49"/>
      <c r="H41" s="68"/>
      <c r="I41" s="49"/>
      <c r="J41" s="49"/>
      <c r="K41" s="93"/>
      <c r="L41" s="93"/>
      <c r="M41" s="84"/>
    </row>
    <row r="42" spans="1:13" s="21" customFormat="1" ht="15">
      <c r="A42" s="33" t="s">
        <v>455</v>
      </c>
      <c r="B42" s="1" t="s">
        <v>223</v>
      </c>
      <c r="C42" s="6" t="s">
        <v>285</v>
      </c>
      <c r="D42" s="2"/>
      <c r="E42" s="75"/>
      <c r="F42" s="145"/>
      <c r="G42" s="49"/>
      <c r="H42" s="68"/>
      <c r="I42" s="49"/>
      <c r="J42" s="49"/>
      <c r="K42" s="93"/>
      <c r="L42" s="93"/>
      <c r="M42" s="84"/>
    </row>
    <row r="43" spans="1:13" s="21" customFormat="1" ht="15.75" thickBot="1">
      <c r="A43" s="33" t="s">
        <v>456</v>
      </c>
      <c r="B43" s="168" t="s">
        <v>224</v>
      </c>
      <c r="C43" s="10" t="s">
        <v>286</v>
      </c>
      <c r="D43" s="11"/>
      <c r="E43" s="103"/>
      <c r="F43" s="135"/>
      <c r="G43" s="127"/>
      <c r="H43" s="128"/>
      <c r="I43" s="127"/>
      <c r="J43" s="127"/>
      <c r="K43" s="129"/>
      <c r="L43" s="129"/>
      <c r="M43" s="84"/>
    </row>
    <row r="44" spans="1:13" s="21" customFormat="1" ht="15">
      <c r="A44" s="33" t="s">
        <v>457</v>
      </c>
      <c r="B44" s="167" t="s">
        <v>35</v>
      </c>
      <c r="C44" s="7" t="s">
        <v>287</v>
      </c>
      <c r="D44" s="8" t="s">
        <v>741</v>
      </c>
      <c r="E44" s="104"/>
      <c r="F44" s="124">
        <f aca="true" t="shared" si="7" ref="F44:L44">SUM(F45:F52)</f>
        <v>0</v>
      </c>
      <c r="G44" s="124">
        <f t="shared" si="7"/>
        <v>0</v>
      </c>
      <c r="H44" s="124">
        <f t="shared" si="7"/>
        <v>0</v>
      </c>
      <c r="I44" s="124">
        <f t="shared" si="7"/>
        <v>0</v>
      </c>
      <c r="J44" s="124">
        <f t="shared" si="7"/>
        <v>0</v>
      </c>
      <c r="K44" s="124">
        <f t="shared" si="7"/>
        <v>0</v>
      </c>
      <c r="L44" s="124">
        <f t="shared" si="7"/>
        <v>0</v>
      </c>
      <c r="M44" s="84"/>
    </row>
    <row r="45" spans="1:13" s="21" customFormat="1" ht="15">
      <c r="A45" s="33" t="s">
        <v>458</v>
      </c>
      <c r="B45" s="1" t="s">
        <v>558</v>
      </c>
      <c r="C45" s="6" t="s">
        <v>288</v>
      </c>
      <c r="D45" s="2"/>
      <c r="E45" s="75"/>
      <c r="F45" s="145"/>
      <c r="G45" s="49"/>
      <c r="H45" s="68"/>
      <c r="I45" s="49"/>
      <c r="J45" s="49"/>
      <c r="K45" s="93"/>
      <c r="L45" s="93"/>
      <c r="M45" s="84"/>
    </row>
    <row r="46" spans="1:13" s="21" customFormat="1" ht="15">
      <c r="A46" s="33" t="s">
        <v>460</v>
      </c>
      <c r="B46" s="1" t="s">
        <v>729</v>
      </c>
      <c r="C46" s="6" t="s">
        <v>289</v>
      </c>
      <c r="D46" s="2"/>
      <c r="E46" s="75"/>
      <c r="F46" s="145"/>
      <c r="G46" s="49"/>
      <c r="H46" s="68"/>
      <c r="I46" s="49"/>
      <c r="J46" s="49"/>
      <c r="K46" s="93"/>
      <c r="L46" s="93"/>
      <c r="M46" s="84"/>
    </row>
    <row r="47" spans="1:13" s="21" customFormat="1" ht="15">
      <c r="A47" s="33" t="s">
        <v>461</v>
      </c>
      <c r="B47" s="1" t="s">
        <v>730</v>
      </c>
      <c r="C47" s="7" t="s">
        <v>290</v>
      </c>
      <c r="D47" s="8"/>
      <c r="E47" s="104"/>
      <c r="F47" s="149"/>
      <c r="G47" s="50"/>
      <c r="H47" s="70"/>
      <c r="I47" s="50"/>
      <c r="J47" s="50"/>
      <c r="K47" s="99"/>
      <c r="L47" s="99"/>
      <c r="M47" s="84"/>
    </row>
    <row r="48" spans="1:13" s="21" customFormat="1" ht="15">
      <c r="A48" s="33" t="s">
        <v>459</v>
      </c>
      <c r="B48" s="118" t="s">
        <v>559</v>
      </c>
      <c r="C48" s="6" t="s">
        <v>291</v>
      </c>
      <c r="D48" s="234"/>
      <c r="E48" s="75"/>
      <c r="F48" s="145"/>
      <c r="G48" s="49"/>
      <c r="H48" s="145"/>
      <c r="I48" s="49"/>
      <c r="J48" s="49"/>
      <c r="K48" s="93"/>
      <c r="L48" s="93"/>
      <c r="M48" s="84"/>
    </row>
    <row r="49" spans="1:13" s="21" customFormat="1" ht="15">
      <c r="A49" s="229" t="s">
        <v>739</v>
      </c>
      <c r="B49" s="233" t="s">
        <v>732</v>
      </c>
      <c r="C49" s="6" t="s">
        <v>738</v>
      </c>
      <c r="D49" s="235"/>
      <c r="E49" s="227"/>
      <c r="F49" s="18"/>
      <c r="G49" s="69"/>
      <c r="H49" s="49"/>
      <c r="I49" s="49"/>
      <c r="J49" s="49"/>
      <c r="K49" s="93"/>
      <c r="L49" s="93"/>
      <c r="M49" s="84" t="s">
        <v>755</v>
      </c>
    </row>
    <row r="50" spans="1:13" s="21" customFormat="1" ht="15">
      <c r="A50" s="230" t="s">
        <v>661</v>
      </c>
      <c r="B50" s="118" t="s">
        <v>733</v>
      </c>
      <c r="C50" s="6" t="s">
        <v>622</v>
      </c>
      <c r="D50" s="235"/>
      <c r="E50" s="104"/>
      <c r="F50" s="178"/>
      <c r="G50" s="136"/>
      <c r="H50" s="136"/>
      <c r="I50" s="50"/>
      <c r="J50" s="50"/>
      <c r="K50" s="99"/>
      <c r="L50" s="99"/>
      <c r="M50" s="84" t="s">
        <v>694</v>
      </c>
    </row>
    <row r="51" spans="1:13" s="21" customFormat="1" ht="15">
      <c r="A51" s="230" t="s">
        <v>462</v>
      </c>
      <c r="B51" s="118" t="s">
        <v>734</v>
      </c>
      <c r="C51" s="6" t="s">
        <v>292</v>
      </c>
      <c r="D51" s="234"/>
      <c r="E51" s="75"/>
      <c r="F51" s="145"/>
      <c r="G51" s="49"/>
      <c r="H51" s="68"/>
      <c r="I51" s="49"/>
      <c r="J51" s="49"/>
      <c r="K51" s="93"/>
      <c r="L51" s="93"/>
      <c r="M51" s="84"/>
    </row>
    <row r="52" spans="1:13" s="21" customFormat="1" ht="15.75" thickBot="1">
      <c r="A52" s="230" t="s">
        <v>655</v>
      </c>
      <c r="B52" s="168" t="s">
        <v>735</v>
      </c>
      <c r="C52" s="10" t="s">
        <v>623</v>
      </c>
      <c r="D52" s="11"/>
      <c r="E52" s="103"/>
      <c r="F52" s="179"/>
      <c r="G52" s="49"/>
      <c r="H52" s="127"/>
      <c r="I52" s="127"/>
      <c r="J52" s="127"/>
      <c r="K52" s="129"/>
      <c r="L52" s="129"/>
      <c r="M52" s="84" t="s">
        <v>694</v>
      </c>
    </row>
    <row r="53" spans="1:13" s="21" customFormat="1" ht="15">
      <c r="A53" s="33" t="s">
        <v>463</v>
      </c>
      <c r="B53" s="167" t="s">
        <v>225</v>
      </c>
      <c r="C53" s="7" t="s">
        <v>293</v>
      </c>
      <c r="D53" s="8" t="s">
        <v>91</v>
      </c>
      <c r="E53" s="104"/>
      <c r="F53" s="166">
        <f aca="true" t="shared" si="8" ref="F53:L53">SUM(F54:F63)</f>
        <v>0</v>
      </c>
      <c r="G53" s="124">
        <f t="shared" si="8"/>
        <v>0</v>
      </c>
      <c r="H53" s="124">
        <f t="shared" si="8"/>
        <v>0</v>
      </c>
      <c r="I53" s="124">
        <f t="shared" si="8"/>
        <v>0</v>
      </c>
      <c r="J53" s="124">
        <f t="shared" si="8"/>
        <v>0</v>
      </c>
      <c r="K53" s="125">
        <f t="shared" si="8"/>
        <v>0</v>
      </c>
      <c r="L53" s="125">
        <f t="shared" si="8"/>
        <v>0</v>
      </c>
      <c r="M53" s="84"/>
    </row>
    <row r="54" spans="1:13" s="21" customFormat="1" ht="15">
      <c r="A54" s="33" t="s">
        <v>464</v>
      </c>
      <c r="B54" s="1" t="s">
        <v>558</v>
      </c>
      <c r="C54" s="6" t="s">
        <v>294</v>
      </c>
      <c r="D54" s="2"/>
      <c r="E54" s="75"/>
      <c r="F54" s="145"/>
      <c r="G54" s="49"/>
      <c r="H54" s="68"/>
      <c r="I54" s="49"/>
      <c r="J54" s="49"/>
      <c r="K54" s="93"/>
      <c r="L54" s="93"/>
      <c r="M54" s="84"/>
    </row>
    <row r="55" spans="1:13" s="21" customFormat="1" ht="15">
      <c r="A55" s="33" t="s">
        <v>468</v>
      </c>
      <c r="B55" s="1" t="s">
        <v>729</v>
      </c>
      <c r="C55" s="6" t="s">
        <v>295</v>
      </c>
      <c r="D55" s="2"/>
      <c r="E55" s="75"/>
      <c r="F55" s="145"/>
      <c r="G55" s="49"/>
      <c r="H55" s="68"/>
      <c r="I55" s="49"/>
      <c r="J55" s="49"/>
      <c r="K55" s="93"/>
      <c r="L55" s="93"/>
      <c r="M55" s="84"/>
    </row>
    <row r="56" spans="1:13" s="21" customFormat="1" ht="15">
      <c r="A56" s="33" t="s">
        <v>469</v>
      </c>
      <c r="B56" s="1" t="s">
        <v>730</v>
      </c>
      <c r="C56" s="7" t="s">
        <v>296</v>
      </c>
      <c r="D56" s="8"/>
      <c r="E56" s="104"/>
      <c r="F56" s="149"/>
      <c r="G56" s="50"/>
      <c r="H56" s="70"/>
      <c r="I56" s="50"/>
      <c r="J56" s="50"/>
      <c r="K56" s="99"/>
      <c r="L56" s="99"/>
      <c r="M56" s="84"/>
    </row>
    <row r="57" spans="1:13" s="21" customFormat="1" ht="15">
      <c r="A57" s="33" t="s">
        <v>465</v>
      </c>
      <c r="B57" s="1" t="s">
        <v>559</v>
      </c>
      <c r="C57" s="6" t="s">
        <v>297</v>
      </c>
      <c r="D57" s="2"/>
      <c r="E57" s="75"/>
      <c r="F57" s="145"/>
      <c r="G57" s="49"/>
      <c r="H57" s="68"/>
      <c r="I57" s="49"/>
      <c r="J57" s="49"/>
      <c r="K57" s="93"/>
      <c r="L57" s="93"/>
      <c r="M57" s="84"/>
    </row>
    <row r="58" spans="1:13" s="21" customFormat="1" ht="15" customHeight="1" hidden="1">
      <c r="A58" s="33" t="s">
        <v>30</v>
      </c>
      <c r="B58" s="54" t="s">
        <v>171</v>
      </c>
      <c r="C58" s="6" t="s">
        <v>23</v>
      </c>
      <c r="D58" s="2"/>
      <c r="E58" s="75" t="s">
        <v>536</v>
      </c>
      <c r="F58" s="18"/>
      <c r="G58" s="18"/>
      <c r="H58" s="69"/>
      <c r="I58" s="18"/>
      <c r="J58" s="18"/>
      <c r="K58" s="94"/>
      <c r="L58" s="94"/>
      <c r="M58" s="84" t="s">
        <v>536</v>
      </c>
    </row>
    <row r="59" spans="1:13" s="21" customFormat="1" ht="15">
      <c r="A59" s="33" t="s">
        <v>466</v>
      </c>
      <c r="B59" s="1" t="s">
        <v>560</v>
      </c>
      <c r="C59" s="6" t="s">
        <v>298</v>
      </c>
      <c r="D59" s="2"/>
      <c r="E59" s="75"/>
      <c r="F59" s="145"/>
      <c r="G59" s="49"/>
      <c r="H59" s="68"/>
      <c r="I59" s="49"/>
      <c r="J59" s="49"/>
      <c r="K59" s="93"/>
      <c r="L59" s="93"/>
      <c r="M59" s="84"/>
    </row>
    <row r="60" spans="1:13" s="21" customFormat="1" ht="15">
      <c r="A60" s="33" t="s">
        <v>467</v>
      </c>
      <c r="B60" s="1" t="s">
        <v>561</v>
      </c>
      <c r="C60" s="6" t="s">
        <v>299</v>
      </c>
      <c r="D60" s="2"/>
      <c r="E60" s="75"/>
      <c r="F60" s="145"/>
      <c r="G60" s="49"/>
      <c r="H60" s="68"/>
      <c r="I60" s="49"/>
      <c r="J60" s="49"/>
      <c r="K60" s="93"/>
      <c r="L60" s="93"/>
      <c r="M60" s="84"/>
    </row>
    <row r="61" spans="1:13" s="21" customFormat="1" ht="15">
      <c r="A61" s="33" t="s">
        <v>656</v>
      </c>
      <c r="B61" s="60" t="s">
        <v>731</v>
      </c>
      <c r="C61" s="6" t="s">
        <v>624</v>
      </c>
      <c r="D61" s="2"/>
      <c r="E61" s="75"/>
      <c r="F61" s="146"/>
      <c r="G61" s="68"/>
      <c r="H61" s="68"/>
      <c r="I61" s="49"/>
      <c r="J61" s="49"/>
      <c r="K61" s="93"/>
      <c r="L61" s="93"/>
      <c r="M61" s="84" t="s">
        <v>694</v>
      </c>
    </row>
    <row r="62" spans="1:13" s="21" customFormat="1" ht="15">
      <c r="A62" s="33" t="s">
        <v>657</v>
      </c>
      <c r="B62" s="60" t="s">
        <v>652</v>
      </c>
      <c r="C62" s="6" t="s">
        <v>625</v>
      </c>
      <c r="D62" s="2"/>
      <c r="E62" s="75"/>
      <c r="F62" s="146"/>
      <c r="G62" s="68"/>
      <c r="H62" s="68"/>
      <c r="I62" s="49"/>
      <c r="J62" s="49"/>
      <c r="K62" s="93"/>
      <c r="L62" s="93"/>
      <c r="M62" s="84" t="s">
        <v>694</v>
      </c>
    </row>
    <row r="63" spans="1:13" s="21" customFormat="1" ht="15.75" thickBot="1">
      <c r="A63" s="33" t="s">
        <v>470</v>
      </c>
      <c r="B63" s="168" t="s">
        <v>562</v>
      </c>
      <c r="C63" s="10" t="s">
        <v>300</v>
      </c>
      <c r="D63" s="11"/>
      <c r="E63" s="103"/>
      <c r="F63" s="135"/>
      <c r="G63" s="127"/>
      <c r="H63" s="128"/>
      <c r="I63" s="127"/>
      <c r="J63" s="127"/>
      <c r="K63" s="129"/>
      <c r="L63" s="129"/>
      <c r="M63" s="84"/>
    </row>
    <row r="64" spans="1:13" s="21" customFormat="1" ht="15">
      <c r="A64" s="33" t="s">
        <v>471</v>
      </c>
      <c r="B64" s="167" t="s">
        <v>653</v>
      </c>
      <c r="C64" s="7" t="s">
        <v>301</v>
      </c>
      <c r="D64" s="8" t="s">
        <v>757</v>
      </c>
      <c r="E64" s="104"/>
      <c r="F64" s="166">
        <f aca="true" t="shared" si="9" ref="F64:L64">SUM(F65:F68)</f>
        <v>0</v>
      </c>
      <c r="G64" s="124">
        <f t="shared" si="9"/>
        <v>0</v>
      </c>
      <c r="H64" s="124">
        <f t="shared" si="9"/>
        <v>0</v>
      </c>
      <c r="I64" s="124">
        <f t="shared" si="9"/>
        <v>0</v>
      </c>
      <c r="J64" s="124">
        <f t="shared" si="9"/>
        <v>0</v>
      </c>
      <c r="K64" s="125">
        <f t="shared" si="9"/>
        <v>0</v>
      </c>
      <c r="L64" s="125">
        <f t="shared" si="9"/>
        <v>0</v>
      </c>
      <c r="M64" s="84"/>
    </row>
    <row r="65" spans="1:13" s="21" customFormat="1" ht="15">
      <c r="A65" s="33" t="s">
        <v>472</v>
      </c>
      <c r="B65" s="1" t="s">
        <v>226</v>
      </c>
      <c r="C65" s="6" t="s">
        <v>302</v>
      </c>
      <c r="D65" s="2"/>
      <c r="E65" s="75"/>
      <c r="F65" s="145"/>
      <c r="G65" s="49"/>
      <c r="H65" s="68"/>
      <c r="I65" s="49"/>
      <c r="J65" s="49"/>
      <c r="K65" s="93"/>
      <c r="L65" s="93"/>
      <c r="M65" s="84"/>
    </row>
    <row r="66" spans="1:13" s="21" customFormat="1" ht="15">
      <c r="A66" s="33" t="s">
        <v>473</v>
      </c>
      <c r="B66" s="1" t="s">
        <v>227</v>
      </c>
      <c r="C66" s="6" t="s">
        <v>303</v>
      </c>
      <c r="D66" s="2"/>
      <c r="E66" s="75"/>
      <c r="F66" s="145"/>
      <c r="G66" s="49"/>
      <c r="H66" s="68"/>
      <c r="I66" s="49"/>
      <c r="J66" s="49"/>
      <c r="K66" s="93"/>
      <c r="L66" s="93"/>
      <c r="M66" s="84"/>
    </row>
    <row r="67" spans="1:13" s="21" customFormat="1" ht="15">
      <c r="A67" s="33" t="s">
        <v>474</v>
      </c>
      <c r="B67" s="1" t="s">
        <v>563</v>
      </c>
      <c r="C67" s="6" t="s">
        <v>304</v>
      </c>
      <c r="D67" s="2"/>
      <c r="E67" s="75"/>
      <c r="F67" s="145"/>
      <c r="G67" s="49"/>
      <c r="H67" s="68"/>
      <c r="I67" s="49"/>
      <c r="J67" s="49"/>
      <c r="K67" s="93"/>
      <c r="L67" s="93"/>
      <c r="M67" s="84"/>
    </row>
    <row r="68" spans="1:13" s="21" customFormat="1" ht="15.75" thickBot="1">
      <c r="A68" s="33" t="s">
        <v>514</v>
      </c>
      <c r="B68" s="168" t="s">
        <v>564</v>
      </c>
      <c r="C68" s="10" t="s">
        <v>162</v>
      </c>
      <c r="D68" s="11"/>
      <c r="E68" s="103" t="s">
        <v>535</v>
      </c>
      <c r="F68" s="127"/>
      <c r="G68" s="127"/>
      <c r="H68" s="128"/>
      <c r="I68" s="127"/>
      <c r="J68" s="127"/>
      <c r="K68" s="129"/>
      <c r="L68" s="129"/>
      <c r="M68" s="84" t="s">
        <v>535</v>
      </c>
    </row>
    <row r="69" spans="1:13" s="21" customFormat="1" ht="15.75" thickBot="1">
      <c r="A69" s="33" t="s">
        <v>475</v>
      </c>
      <c r="B69" s="181" t="s">
        <v>45</v>
      </c>
      <c r="C69" s="182" t="s">
        <v>305</v>
      </c>
      <c r="D69" s="183" t="s">
        <v>72</v>
      </c>
      <c r="E69" s="184"/>
      <c r="F69" s="188">
        <f aca="true" t="shared" si="10" ref="F69:L69">SUM(F70,F75)</f>
        <v>0</v>
      </c>
      <c r="G69" s="189">
        <f t="shared" si="10"/>
        <v>0</v>
      </c>
      <c r="H69" s="189">
        <f t="shared" si="10"/>
        <v>0</v>
      </c>
      <c r="I69" s="189">
        <f t="shared" si="10"/>
        <v>0</v>
      </c>
      <c r="J69" s="189">
        <f t="shared" si="10"/>
        <v>0</v>
      </c>
      <c r="K69" s="189">
        <f t="shared" si="10"/>
        <v>0</v>
      </c>
      <c r="L69" s="189">
        <f t="shared" si="10"/>
        <v>0</v>
      </c>
      <c r="M69" s="84"/>
    </row>
    <row r="70" spans="1:13" s="21" customFormat="1" ht="15">
      <c r="A70" s="33" t="s">
        <v>476</v>
      </c>
      <c r="B70" s="167" t="s">
        <v>36</v>
      </c>
      <c r="C70" s="7" t="s">
        <v>306</v>
      </c>
      <c r="D70" s="8" t="s">
        <v>752</v>
      </c>
      <c r="E70" s="104"/>
      <c r="F70" s="166">
        <f aca="true" t="shared" si="11" ref="F70:L70">SUM(F71:F74)</f>
        <v>0</v>
      </c>
      <c r="G70" s="124">
        <f t="shared" si="11"/>
        <v>0</v>
      </c>
      <c r="H70" s="124">
        <f t="shared" si="11"/>
        <v>0</v>
      </c>
      <c r="I70" s="124">
        <f t="shared" si="11"/>
        <v>0</v>
      </c>
      <c r="J70" s="124">
        <f t="shared" si="11"/>
        <v>0</v>
      </c>
      <c r="K70" s="125">
        <f t="shared" si="11"/>
        <v>0</v>
      </c>
      <c r="L70" s="125">
        <f t="shared" si="11"/>
        <v>0</v>
      </c>
      <c r="M70" s="84"/>
    </row>
    <row r="71" spans="1:13" s="21" customFormat="1" ht="15">
      <c r="A71" s="33" t="s">
        <v>477</v>
      </c>
      <c r="B71" s="1" t="s">
        <v>228</v>
      </c>
      <c r="C71" s="6" t="s">
        <v>307</v>
      </c>
      <c r="D71" s="2"/>
      <c r="E71" s="75"/>
      <c r="F71" s="145"/>
      <c r="G71" s="49"/>
      <c r="H71" s="68"/>
      <c r="I71" s="49"/>
      <c r="J71" s="49"/>
      <c r="K71" s="93"/>
      <c r="L71" s="93"/>
      <c r="M71" s="84"/>
    </row>
    <row r="72" spans="1:13" s="21" customFormat="1" ht="15">
      <c r="A72" s="33" t="s">
        <v>658</v>
      </c>
      <c r="B72" s="60" t="s">
        <v>565</v>
      </c>
      <c r="C72" s="6" t="s">
        <v>626</v>
      </c>
      <c r="D72" s="2"/>
      <c r="E72" s="75"/>
      <c r="F72" s="146"/>
      <c r="G72" s="68"/>
      <c r="H72" s="68"/>
      <c r="I72" s="49"/>
      <c r="J72" s="49"/>
      <c r="K72" s="93"/>
      <c r="L72" s="93"/>
      <c r="M72" s="84" t="s">
        <v>694</v>
      </c>
    </row>
    <row r="73" spans="1:13" s="21" customFormat="1" ht="15">
      <c r="A73" s="33" t="s">
        <v>478</v>
      </c>
      <c r="B73" s="1" t="s">
        <v>566</v>
      </c>
      <c r="C73" s="6" t="s">
        <v>308</v>
      </c>
      <c r="D73" s="2"/>
      <c r="E73" s="75"/>
      <c r="F73" s="145"/>
      <c r="G73" s="49"/>
      <c r="H73" s="68"/>
      <c r="I73" s="49"/>
      <c r="J73" s="49"/>
      <c r="K73" s="93"/>
      <c r="L73" s="93"/>
      <c r="M73" s="84"/>
    </row>
    <row r="74" spans="1:13" s="21" customFormat="1" ht="15" customHeight="1" hidden="1">
      <c r="A74" s="33" t="s">
        <v>28</v>
      </c>
      <c r="B74" s="55" t="s">
        <v>172</v>
      </c>
      <c r="C74" s="6" t="s">
        <v>24</v>
      </c>
      <c r="D74" s="2"/>
      <c r="E74" s="75" t="s">
        <v>536</v>
      </c>
      <c r="F74" s="18"/>
      <c r="G74" s="18"/>
      <c r="H74" s="69"/>
      <c r="I74" s="18"/>
      <c r="J74" s="18"/>
      <c r="K74" s="94"/>
      <c r="L74" s="94"/>
      <c r="M74" s="84" t="s">
        <v>536</v>
      </c>
    </row>
    <row r="75" spans="1:13" s="21" customFormat="1" ht="15.75" thickBot="1">
      <c r="A75" s="35" t="s">
        <v>479</v>
      </c>
      <c r="B75" s="9" t="s">
        <v>37</v>
      </c>
      <c r="C75" s="10" t="s">
        <v>309</v>
      </c>
      <c r="D75" s="11"/>
      <c r="E75" s="103"/>
      <c r="F75" s="145"/>
      <c r="G75" s="141"/>
      <c r="H75" s="141"/>
      <c r="I75" s="141"/>
      <c r="J75" s="141"/>
      <c r="K75" s="142"/>
      <c r="L75" s="142"/>
      <c r="M75" s="84" t="s">
        <v>695</v>
      </c>
    </row>
    <row r="76" spans="1:13" s="21" customFormat="1" ht="15">
      <c r="A76" s="32"/>
      <c r="B76" s="61" t="s">
        <v>0</v>
      </c>
      <c r="C76" s="279" t="s">
        <v>169</v>
      </c>
      <c r="D76" s="23" t="s">
        <v>87</v>
      </c>
      <c r="E76" s="281" t="s">
        <v>170</v>
      </c>
      <c r="F76" s="27">
        <f aca="true" t="shared" si="12" ref="F76:L77">+F3</f>
        <v>37257</v>
      </c>
      <c r="G76" s="36">
        <f t="shared" si="12"/>
        <v>37622</v>
      </c>
      <c r="H76" s="27">
        <f t="shared" si="12"/>
        <v>37987</v>
      </c>
      <c r="I76" s="36">
        <f t="shared" si="12"/>
        <v>38353</v>
      </c>
      <c r="J76" s="36">
        <f t="shared" si="12"/>
        <v>38353</v>
      </c>
      <c r="K76" s="96">
        <f t="shared" si="12"/>
        <v>38718</v>
      </c>
      <c r="L76" s="96">
        <f t="shared" si="12"/>
        <v>39083</v>
      </c>
      <c r="M76" s="278" t="s">
        <v>170</v>
      </c>
    </row>
    <row r="77" spans="1:13" s="21" customFormat="1" ht="15.75" thickBot="1">
      <c r="A77" s="33" t="s">
        <v>423</v>
      </c>
      <c r="B77" s="62" t="s">
        <v>1</v>
      </c>
      <c r="C77" s="280"/>
      <c r="D77" s="20"/>
      <c r="E77" s="282"/>
      <c r="F77" s="28">
        <f t="shared" si="12"/>
        <v>37621</v>
      </c>
      <c r="G77" s="97">
        <f t="shared" si="12"/>
        <v>37986</v>
      </c>
      <c r="H77" s="28">
        <f t="shared" si="12"/>
        <v>38352</v>
      </c>
      <c r="I77" s="48" t="str">
        <f t="shared" si="12"/>
        <v>??.??.2005</v>
      </c>
      <c r="J77" s="48">
        <f t="shared" si="12"/>
        <v>38717</v>
      </c>
      <c r="K77" s="98">
        <f t="shared" si="12"/>
        <v>39082</v>
      </c>
      <c r="L77" s="98">
        <f t="shared" si="12"/>
        <v>39447</v>
      </c>
      <c r="M77" s="278"/>
    </row>
    <row r="78" spans="1:13" s="21" customFormat="1" ht="30" thickBot="1">
      <c r="A78" s="33" t="s">
        <v>480</v>
      </c>
      <c r="B78" s="181" t="s">
        <v>229</v>
      </c>
      <c r="C78" s="182" t="s">
        <v>310</v>
      </c>
      <c r="D78" s="183" t="s">
        <v>73</v>
      </c>
      <c r="E78" s="184"/>
      <c r="F78" s="185">
        <f>F79+F98+F135</f>
        <v>0</v>
      </c>
      <c r="G78" s="186">
        <f>G79+G98+G135</f>
        <v>0</v>
      </c>
      <c r="H78" s="187">
        <f>H79+H98+H136</f>
        <v>0</v>
      </c>
      <c r="I78" s="187">
        <f>I79+I98+I136</f>
        <v>0</v>
      </c>
      <c r="J78" s="187">
        <f>J79+J98+J136</f>
        <v>0</v>
      </c>
      <c r="K78" s="187">
        <f>K79+K98+K136</f>
        <v>0</v>
      </c>
      <c r="L78" s="187">
        <f>L79+L98+L136</f>
        <v>0</v>
      </c>
      <c r="M78" s="84"/>
    </row>
    <row r="79" spans="1:13" s="21" customFormat="1" ht="30" thickBot="1">
      <c r="A79" s="33" t="s">
        <v>481</v>
      </c>
      <c r="B79" s="181" t="s">
        <v>230</v>
      </c>
      <c r="C79" s="182" t="s">
        <v>311</v>
      </c>
      <c r="D79" s="183" t="s">
        <v>546</v>
      </c>
      <c r="E79" s="184"/>
      <c r="F79" s="188">
        <f aca="true" t="shared" si="13" ref="F79:L79">F80+F84+F89+F94+F97</f>
        <v>0</v>
      </c>
      <c r="G79" s="189">
        <f t="shared" si="13"/>
        <v>0</v>
      </c>
      <c r="H79" s="189">
        <f t="shared" si="13"/>
        <v>0</v>
      </c>
      <c r="I79" s="189">
        <f t="shared" si="13"/>
        <v>0</v>
      </c>
      <c r="J79" s="189">
        <f t="shared" si="13"/>
        <v>0</v>
      </c>
      <c r="K79" s="190">
        <f t="shared" si="13"/>
        <v>0</v>
      </c>
      <c r="L79" s="190">
        <f t="shared" si="13"/>
        <v>0</v>
      </c>
      <c r="M79" s="84"/>
    </row>
    <row r="80" spans="1:13" s="21" customFormat="1" ht="15.75" thickBot="1">
      <c r="A80" s="33" t="s">
        <v>482</v>
      </c>
      <c r="B80" s="181" t="s">
        <v>38</v>
      </c>
      <c r="C80" s="182" t="s">
        <v>312</v>
      </c>
      <c r="D80" s="183" t="s">
        <v>758</v>
      </c>
      <c r="E80" s="184"/>
      <c r="F80" s="188">
        <f aca="true" t="shared" si="14" ref="F80:L80">SUM(F81:F83)</f>
        <v>0</v>
      </c>
      <c r="G80" s="189">
        <f t="shared" si="14"/>
        <v>0</v>
      </c>
      <c r="H80" s="189">
        <f t="shared" si="14"/>
        <v>0</v>
      </c>
      <c r="I80" s="189">
        <f t="shared" si="14"/>
        <v>0</v>
      </c>
      <c r="J80" s="189">
        <f t="shared" si="14"/>
        <v>0</v>
      </c>
      <c r="K80" s="190">
        <f t="shared" si="14"/>
        <v>0</v>
      </c>
      <c r="L80" s="190">
        <f t="shared" si="14"/>
        <v>0</v>
      </c>
      <c r="M80" s="84"/>
    </row>
    <row r="81" spans="1:13" s="21" customFormat="1" ht="15">
      <c r="A81" s="33" t="s">
        <v>483</v>
      </c>
      <c r="B81" s="3" t="s">
        <v>231</v>
      </c>
      <c r="C81" s="7" t="s">
        <v>313</v>
      </c>
      <c r="D81" s="8"/>
      <c r="E81" s="104"/>
      <c r="F81" s="149"/>
      <c r="G81" s="50"/>
      <c r="H81" s="70"/>
      <c r="I81" s="50"/>
      <c r="J81" s="50"/>
      <c r="K81" s="99"/>
      <c r="L81" s="99"/>
      <c r="M81" s="84"/>
    </row>
    <row r="82" spans="1:13" s="21" customFormat="1" ht="15">
      <c r="A82" s="33" t="s">
        <v>484</v>
      </c>
      <c r="B82" s="1" t="s">
        <v>567</v>
      </c>
      <c r="C82" s="6" t="s">
        <v>314</v>
      </c>
      <c r="D82" s="2"/>
      <c r="E82" s="75"/>
      <c r="F82" s="145"/>
      <c r="G82" s="49"/>
      <c r="H82" s="68"/>
      <c r="I82" s="49"/>
      <c r="J82" s="49"/>
      <c r="K82" s="93"/>
      <c r="L82" s="93"/>
      <c r="M82" s="84"/>
    </row>
    <row r="83" spans="1:13" s="21" customFormat="1" ht="15.75" thickBot="1">
      <c r="A83" s="33" t="s">
        <v>515</v>
      </c>
      <c r="B83" s="168" t="s">
        <v>18</v>
      </c>
      <c r="C83" s="10" t="s">
        <v>163</v>
      </c>
      <c r="D83" s="11"/>
      <c r="E83" s="103" t="s">
        <v>535</v>
      </c>
      <c r="F83" s="127"/>
      <c r="G83" s="127"/>
      <c r="H83" s="128"/>
      <c r="I83" s="127"/>
      <c r="J83" s="127"/>
      <c r="K83" s="129"/>
      <c r="L83" s="129"/>
      <c r="M83" s="84" t="s">
        <v>535</v>
      </c>
    </row>
    <row r="84" spans="1:13" s="21" customFormat="1" ht="15">
      <c r="A84" s="33" t="s">
        <v>485</v>
      </c>
      <c r="B84" s="167" t="s">
        <v>39</v>
      </c>
      <c r="C84" s="7" t="s">
        <v>315</v>
      </c>
      <c r="D84" s="8" t="s">
        <v>92</v>
      </c>
      <c r="E84" s="104"/>
      <c r="F84" s="166">
        <f aca="true" t="shared" si="15" ref="F84:L84">SUM(F85:F88)</f>
        <v>0</v>
      </c>
      <c r="G84" s="124">
        <f t="shared" si="15"/>
        <v>0</v>
      </c>
      <c r="H84" s="124">
        <f t="shared" si="15"/>
        <v>0</v>
      </c>
      <c r="I84" s="124">
        <f t="shared" si="15"/>
        <v>0</v>
      </c>
      <c r="J84" s="124">
        <f t="shared" si="15"/>
        <v>0</v>
      </c>
      <c r="K84" s="125">
        <f t="shared" si="15"/>
        <v>0</v>
      </c>
      <c r="L84" s="125">
        <f t="shared" si="15"/>
        <v>0</v>
      </c>
      <c r="M84" s="84"/>
    </row>
    <row r="85" spans="1:13" s="21" customFormat="1" ht="15">
      <c r="A85" s="33" t="s">
        <v>486</v>
      </c>
      <c r="B85" s="1" t="s">
        <v>232</v>
      </c>
      <c r="C85" s="6" t="s">
        <v>316</v>
      </c>
      <c r="D85" s="2"/>
      <c r="E85" s="75"/>
      <c r="F85" s="145"/>
      <c r="G85" s="49"/>
      <c r="H85" s="68"/>
      <c r="I85" s="49"/>
      <c r="J85" s="49"/>
      <c r="K85" s="93"/>
      <c r="L85" s="93"/>
      <c r="M85" s="84"/>
    </row>
    <row r="86" spans="1:13" s="21" customFormat="1" ht="15">
      <c r="A86" s="33" t="s">
        <v>487</v>
      </c>
      <c r="B86" s="1" t="s">
        <v>233</v>
      </c>
      <c r="C86" s="6" t="s">
        <v>317</v>
      </c>
      <c r="D86" s="2"/>
      <c r="E86" s="75"/>
      <c r="F86" s="145"/>
      <c r="G86" s="49"/>
      <c r="H86" s="68"/>
      <c r="I86" s="49"/>
      <c r="J86" s="49"/>
      <c r="K86" s="93"/>
      <c r="L86" s="93"/>
      <c r="M86" s="84"/>
    </row>
    <row r="87" spans="1:13" s="21" customFormat="1" ht="15">
      <c r="A87" s="33" t="s">
        <v>488</v>
      </c>
      <c r="B87" s="1" t="s">
        <v>46</v>
      </c>
      <c r="C87" s="6" t="s">
        <v>318</v>
      </c>
      <c r="D87" s="2"/>
      <c r="E87" s="75"/>
      <c r="F87" s="145"/>
      <c r="G87" s="49"/>
      <c r="H87" s="68"/>
      <c r="I87" s="49"/>
      <c r="J87" s="49"/>
      <c r="K87" s="93"/>
      <c r="L87" s="93"/>
      <c r="M87" s="84"/>
    </row>
    <row r="88" spans="1:13" s="21" customFormat="1" ht="15.75" thickBot="1">
      <c r="A88" s="33" t="s">
        <v>489</v>
      </c>
      <c r="B88" s="168" t="s">
        <v>47</v>
      </c>
      <c r="C88" s="10" t="s">
        <v>319</v>
      </c>
      <c r="D88" s="11"/>
      <c r="E88" s="103" t="s">
        <v>535</v>
      </c>
      <c r="F88" s="127"/>
      <c r="G88" s="127"/>
      <c r="H88" s="128"/>
      <c r="I88" s="127"/>
      <c r="J88" s="127"/>
      <c r="K88" s="129"/>
      <c r="L88" s="129"/>
      <c r="M88" s="84" t="s">
        <v>535</v>
      </c>
    </row>
    <row r="89" spans="1:13" s="21" customFormat="1" ht="15">
      <c r="A89" s="33" t="s">
        <v>490</v>
      </c>
      <c r="B89" s="167" t="s">
        <v>568</v>
      </c>
      <c r="C89" s="7" t="s">
        <v>320</v>
      </c>
      <c r="D89" s="8" t="s">
        <v>627</v>
      </c>
      <c r="E89" s="104"/>
      <c r="F89" s="166">
        <f aca="true" t="shared" si="16" ref="F89:L89">SUM(F90:F93)</f>
        <v>0</v>
      </c>
      <c r="G89" s="124">
        <f t="shared" si="16"/>
        <v>0</v>
      </c>
      <c r="H89" s="124">
        <f t="shared" si="16"/>
        <v>0</v>
      </c>
      <c r="I89" s="124">
        <f t="shared" si="16"/>
        <v>0</v>
      </c>
      <c r="J89" s="124">
        <f t="shared" si="16"/>
        <v>0</v>
      </c>
      <c r="K89" s="125">
        <f t="shared" si="16"/>
        <v>0</v>
      </c>
      <c r="L89" s="125">
        <f t="shared" si="16"/>
        <v>0</v>
      </c>
      <c r="M89" s="84"/>
    </row>
    <row r="90" spans="1:13" s="21" customFormat="1" ht="15">
      <c r="A90" s="33" t="s">
        <v>491</v>
      </c>
      <c r="B90" s="1" t="s">
        <v>234</v>
      </c>
      <c r="C90" s="6" t="s">
        <v>321</v>
      </c>
      <c r="D90" s="2"/>
      <c r="E90" s="75"/>
      <c r="F90" s="145"/>
      <c r="G90" s="140"/>
      <c r="H90" s="140"/>
      <c r="I90" s="140"/>
      <c r="J90" s="140"/>
      <c r="K90" s="143"/>
      <c r="L90" s="143"/>
      <c r="M90" s="84" t="s">
        <v>695</v>
      </c>
    </row>
    <row r="91" spans="1:13" s="21" customFormat="1" ht="15">
      <c r="A91" s="33" t="s">
        <v>492</v>
      </c>
      <c r="B91" s="1" t="s">
        <v>235</v>
      </c>
      <c r="C91" s="6" t="s">
        <v>322</v>
      </c>
      <c r="D91" s="2"/>
      <c r="E91" s="75"/>
      <c r="F91" s="145"/>
      <c r="G91" s="140"/>
      <c r="H91" s="140"/>
      <c r="I91" s="140"/>
      <c r="J91" s="140"/>
      <c r="K91" s="143"/>
      <c r="L91" s="143"/>
      <c r="M91" s="84" t="s">
        <v>695</v>
      </c>
    </row>
    <row r="92" spans="1:13" s="21" customFormat="1" ht="15">
      <c r="A92" s="33" t="s">
        <v>659</v>
      </c>
      <c r="B92" s="1" t="s">
        <v>569</v>
      </c>
      <c r="C92" s="6" t="s">
        <v>645</v>
      </c>
      <c r="D92" s="2"/>
      <c r="E92" s="75"/>
      <c r="F92" s="146"/>
      <c r="G92" s="68"/>
      <c r="H92" s="68"/>
      <c r="I92" s="49"/>
      <c r="J92" s="49"/>
      <c r="K92" s="93"/>
      <c r="L92" s="93"/>
      <c r="M92" s="84" t="s">
        <v>696</v>
      </c>
    </row>
    <row r="93" spans="1:13" s="21" customFormat="1" ht="15.75" thickBot="1">
      <c r="A93" s="33" t="s">
        <v>493</v>
      </c>
      <c r="B93" s="168" t="s">
        <v>570</v>
      </c>
      <c r="C93" s="10" t="s">
        <v>323</v>
      </c>
      <c r="D93" s="11"/>
      <c r="E93" s="103"/>
      <c r="F93" s="135"/>
      <c r="G93" s="127"/>
      <c r="H93" s="128"/>
      <c r="I93" s="127"/>
      <c r="J93" s="127"/>
      <c r="K93" s="129"/>
      <c r="L93" s="129"/>
      <c r="M93" s="84"/>
    </row>
    <row r="94" spans="1:13" s="21" customFormat="1" ht="15">
      <c r="A94" s="33" t="s">
        <v>494</v>
      </c>
      <c r="B94" s="167" t="s">
        <v>48</v>
      </c>
      <c r="C94" s="7" t="s">
        <v>324</v>
      </c>
      <c r="D94" s="191" t="s">
        <v>74</v>
      </c>
      <c r="E94" s="104"/>
      <c r="F94" s="166">
        <f aca="true" t="shared" si="17" ref="F94:L94">SUM(F95:F96)</f>
        <v>0</v>
      </c>
      <c r="G94" s="124">
        <f t="shared" si="17"/>
        <v>0</v>
      </c>
      <c r="H94" s="124">
        <f t="shared" si="17"/>
        <v>0</v>
      </c>
      <c r="I94" s="124">
        <f t="shared" si="17"/>
        <v>0</v>
      </c>
      <c r="J94" s="124">
        <f t="shared" si="17"/>
        <v>0</v>
      </c>
      <c r="K94" s="125">
        <f t="shared" si="17"/>
        <v>0</v>
      </c>
      <c r="L94" s="125">
        <f t="shared" si="17"/>
        <v>0</v>
      </c>
      <c r="M94" s="84"/>
    </row>
    <row r="95" spans="1:13" s="21" customFormat="1" ht="15">
      <c r="A95" s="33" t="s">
        <v>495</v>
      </c>
      <c r="B95" s="1" t="s">
        <v>236</v>
      </c>
      <c r="C95" s="6" t="s">
        <v>325</v>
      </c>
      <c r="D95" s="2"/>
      <c r="E95" s="75"/>
      <c r="F95" s="145"/>
      <c r="G95" s="49"/>
      <c r="H95" s="68"/>
      <c r="I95" s="49"/>
      <c r="J95" s="49"/>
      <c r="K95" s="93"/>
      <c r="L95" s="93"/>
      <c r="M95" s="84"/>
    </row>
    <row r="96" spans="1:13" s="21" customFormat="1" ht="15">
      <c r="A96" s="33" t="s">
        <v>496</v>
      </c>
      <c r="B96" s="1" t="s">
        <v>693</v>
      </c>
      <c r="C96" s="6" t="s">
        <v>326</v>
      </c>
      <c r="D96" s="2"/>
      <c r="E96" s="75"/>
      <c r="F96" s="145"/>
      <c r="G96" s="49"/>
      <c r="H96" s="68"/>
      <c r="I96" s="49"/>
      <c r="J96" s="49"/>
      <c r="K96" s="93"/>
      <c r="L96" s="93"/>
      <c r="M96" s="84"/>
    </row>
    <row r="97" spans="1:13" s="21" customFormat="1" ht="15.75" thickBot="1">
      <c r="A97" s="33" t="s">
        <v>497</v>
      </c>
      <c r="B97" s="9" t="s">
        <v>571</v>
      </c>
      <c r="C97" s="10" t="s">
        <v>327</v>
      </c>
      <c r="D97" s="11"/>
      <c r="E97" s="103"/>
      <c r="F97" s="148"/>
      <c r="G97" s="95"/>
      <c r="H97" s="192"/>
      <c r="I97" s="95"/>
      <c r="J97" s="95"/>
      <c r="K97" s="193"/>
      <c r="L97" s="193"/>
      <c r="M97" s="84"/>
    </row>
    <row r="98" spans="1:13" s="21" customFormat="1" ht="30" thickBot="1">
      <c r="A98" s="33" t="s">
        <v>498</v>
      </c>
      <c r="B98" s="181" t="s">
        <v>49</v>
      </c>
      <c r="C98" s="182" t="s">
        <v>328</v>
      </c>
      <c r="D98" s="183" t="s">
        <v>753</v>
      </c>
      <c r="E98" s="184"/>
      <c r="F98" s="188">
        <f aca="true" t="shared" si="18" ref="F98:L98">F99+F107+F118+F131</f>
        <v>0</v>
      </c>
      <c r="G98" s="189">
        <f t="shared" si="18"/>
        <v>0</v>
      </c>
      <c r="H98" s="189">
        <f t="shared" si="18"/>
        <v>0</v>
      </c>
      <c r="I98" s="189">
        <f t="shared" si="18"/>
        <v>0</v>
      </c>
      <c r="J98" s="189">
        <f t="shared" si="18"/>
        <v>0</v>
      </c>
      <c r="K98" s="190">
        <f t="shared" si="18"/>
        <v>0</v>
      </c>
      <c r="L98" s="190">
        <f t="shared" si="18"/>
        <v>0</v>
      </c>
      <c r="M98" s="84"/>
    </row>
    <row r="99" spans="1:13" s="21" customFormat="1" ht="15">
      <c r="A99" s="33" t="s">
        <v>499</v>
      </c>
      <c r="B99" s="167" t="s">
        <v>40</v>
      </c>
      <c r="C99" s="7" t="s">
        <v>329</v>
      </c>
      <c r="D99" s="232" t="s">
        <v>749</v>
      </c>
      <c r="E99" s="104"/>
      <c r="F99" s="166">
        <f aca="true" t="shared" si="19" ref="F99:L99">SUM(F100:F106)</f>
        <v>0</v>
      </c>
      <c r="G99" s="124">
        <f t="shared" si="19"/>
        <v>0</v>
      </c>
      <c r="H99" s="124">
        <f t="shared" si="19"/>
        <v>0</v>
      </c>
      <c r="I99" s="124">
        <f t="shared" si="19"/>
        <v>0</v>
      </c>
      <c r="J99" s="124">
        <f t="shared" si="19"/>
        <v>0</v>
      </c>
      <c r="K99" s="125">
        <f t="shared" si="19"/>
        <v>0</v>
      </c>
      <c r="L99" s="125">
        <f t="shared" si="19"/>
        <v>0</v>
      </c>
      <c r="M99" s="84"/>
    </row>
    <row r="100" spans="1:13" s="21" customFormat="1" ht="15">
      <c r="A100" s="33" t="s">
        <v>500</v>
      </c>
      <c r="B100" s="1" t="s">
        <v>237</v>
      </c>
      <c r="C100" s="6" t="s">
        <v>330</v>
      </c>
      <c r="D100" s="2"/>
      <c r="E100" s="75"/>
      <c r="F100" s="145"/>
      <c r="G100" s="140"/>
      <c r="H100" s="140"/>
      <c r="I100" s="140"/>
      <c r="J100" s="140"/>
      <c r="K100" s="143"/>
      <c r="L100" s="143"/>
      <c r="M100" s="84" t="s">
        <v>695</v>
      </c>
    </row>
    <row r="101" spans="1:13" s="21" customFormat="1" ht="15">
      <c r="A101" s="33" t="s">
        <v>662</v>
      </c>
      <c r="B101" s="1" t="s">
        <v>572</v>
      </c>
      <c r="C101" s="6" t="s">
        <v>164</v>
      </c>
      <c r="D101" s="2"/>
      <c r="E101" s="75"/>
      <c r="F101" s="146"/>
      <c r="G101" s="68"/>
      <c r="H101" s="68"/>
      <c r="I101" s="49"/>
      <c r="J101" s="49"/>
      <c r="K101" s="93"/>
      <c r="L101" s="93"/>
      <c r="M101" s="84" t="s">
        <v>694</v>
      </c>
    </row>
    <row r="102" spans="1:13" s="21" customFormat="1" ht="15">
      <c r="A102" s="33" t="s">
        <v>663</v>
      </c>
      <c r="B102" s="1" t="s">
        <v>573</v>
      </c>
      <c r="C102" s="6" t="s">
        <v>643</v>
      </c>
      <c r="D102" s="2"/>
      <c r="E102" s="75"/>
      <c r="F102" s="146"/>
      <c r="G102" s="68"/>
      <c r="H102" s="68"/>
      <c r="I102" s="49"/>
      <c r="J102" s="49"/>
      <c r="K102" s="93"/>
      <c r="L102" s="93"/>
      <c r="M102" s="84" t="s">
        <v>694</v>
      </c>
    </row>
    <row r="103" spans="1:13" s="21" customFormat="1" ht="15">
      <c r="A103" s="33" t="s">
        <v>516</v>
      </c>
      <c r="B103" s="1" t="s">
        <v>574</v>
      </c>
      <c r="C103" s="6" t="s">
        <v>644</v>
      </c>
      <c r="D103" s="2"/>
      <c r="E103" s="75" t="s">
        <v>535</v>
      </c>
      <c r="F103" s="49"/>
      <c r="G103" s="49"/>
      <c r="H103" s="68"/>
      <c r="I103" s="49"/>
      <c r="J103" s="49"/>
      <c r="K103" s="93"/>
      <c r="L103" s="93"/>
      <c r="M103" s="84" t="s">
        <v>535</v>
      </c>
    </row>
    <row r="104" spans="1:13" s="21" customFormat="1" ht="15" customHeight="1" hidden="1">
      <c r="A104" s="33" t="s">
        <v>501</v>
      </c>
      <c r="B104" s="54" t="s">
        <v>190</v>
      </c>
      <c r="C104" s="6" t="s">
        <v>331</v>
      </c>
      <c r="D104" s="2"/>
      <c r="E104" s="75" t="s">
        <v>536</v>
      </c>
      <c r="F104" s="18"/>
      <c r="G104" s="18"/>
      <c r="H104" s="18"/>
      <c r="I104" s="18"/>
      <c r="J104" s="18"/>
      <c r="K104" s="94"/>
      <c r="L104" s="94"/>
      <c r="M104" s="84" t="s">
        <v>536</v>
      </c>
    </row>
    <row r="105" spans="1:13" s="21" customFormat="1" ht="15">
      <c r="A105" s="33" t="s">
        <v>502</v>
      </c>
      <c r="B105" s="1" t="s">
        <v>575</v>
      </c>
      <c r="C105" s="6" t="s">
        <v>332</v>
      </c>
      <c r="D105" s="2"/>
      <c r="E105" s="75"/>
      <c r="F105" s="145"/>
      <c r="G105" s="49"/>
      <c r="H105" s="68"/>
      <c r="I105" s="49"/>
      <c r="J105" s="49"/>
      <c r="K105" s="93"/>
      <c r="L105" s="93"/>
      <c r="M105" s="84"/>
    </row>
    <row r="106" spans="1:13" s="21" customFormat="1" ht="15.75" thickBot="1">
      <c r="A106" s="33" t="s">
        <v>517</v>
      </c>
      <c r="B106" s="168" t="s">
        <v>21</v>
      </c>
      <c r="C106" s="10" t="s">
        <v>165</v>
      </c>
      <c r="D106" s="11"/>
      <c r="E106" s="103" t="s">
        <v>535</v>
      </c>
      <c r="F106" s="127"/>
      <c r="G106" s="180"/>
      <c r="H106" s="180"/>
      <c r="I106" s="180"/>
      <c r="J106" s="180"/>
      <c r="K106" s="194"/>
      <c r="L106" s="194"/>
      <c r="M106" s="84" t="s">
        <v>697</v>
      </c>
    </row>
    <row r="107" spans="1:13" s="21" customFormat="1" ht="15">
      <c r="A107" s="33" t="s">
        <v>503</v>
      </c>
      <c r="B107" s="167" t="s">
        <v>41</v>
      </c>
      <c r="C107" s="7" t="s">
        <v>333</v>
      </c>
      <c r="D107" s="195" t="s">
        <v>651</v>
      </c>
      <c r="E107" s="104"/>
      <c r="F107" s="124">
        <f aca="true" t="shared" si="20" ref="F107:L107">SUM(F108:F117)</f>
        <v>0</v>
      </c>
      <c r="G107" s="124">
        <f t="shared" si="20"/>
        <v>0</v>
      </c>
      <c r="H107" s="124">
        <f t="shared" si="20"/>
        <v>0</v>
      </c>
      <c r="I107" s="124">
        <f t="shared" si="20"/>
        <v>0</v>
      </c>
      <c r="J107" s="124">
        <f t="shared" si="20"/>
        <v>0</v>
      </c>
      <c r="K107" s="200">
        <f t="shared" si="20"/>
        <v>0</v>
      </c>
      <c r="L107" s="199">
        <f t="shared" si="20"/>
        <v>0</v>
      </c>
      <c r="M107" s="84"/>
    </row>
    <row r="108" spans="1:13" s="21" customFormat="1" ht="15">
      <c r="A108" s="33" t="s">
        <v>664</v>
      </c>
      <c r="B108" s="1" t="s">
        <v>576</v>
      </c>
      <c r="C108" s="6" t="s">
        <v>334</v>
      </c>
      <c r="D108" s="2"/>
      <c r="E108" s="75"/>
      <c r="F108" s="146"/>
      <c r="G108" s="68"/>
      <c r="H108" s="68"/>
      <c r="I108" s="49"/>
      <c r="J108" s="49"/>
      <c r="K108" s="93"/>
      <c r="L108" s="93"/>
      <c r="M108" s="84" t="s">
        <v>696</v>
      </c>
    </row>
    <row r="109" spans="1:13" s="21" customFormat="1" ht="15">
      <c r="A109" s="33" t="s">
        <v>504</v>
      </c>
      <c r="B109" s="1" t="s">
        <v>736</v>
      </c>
      <c r="C109" s="6" t="s">
        <v>335</v>
      </c>
      <c r="D109" s="2"/>
      <c r="E109" s="75"/>
      <c r="F109" s="145"/>
      <c r="G109" s="68"/>
      <c r="H109" s="68"/>
      <c r="I109" s="49"/>
      <c r="J109" s="49"/>
      <c r="K109" s="93"/>
      <c r="L109" s="93"/>
      <c r="M109" s="84"/>
    </row>
    <row r="110" spans="1:13" s="21" customFormat="1" ht="15">
      <c r="A110" s="33" t="s">
        <v>505</v>
      </c>
      <c r="B110" s="1" t="s">
        <v>737</v>
      </c>
      <c r="C110" s="6" t="s">
        <v>336</v>
      </c>
      <c r="D110" s="2"/>
      <c r="E110" s="75"/>
      <c r="F110" s="145"/>
      <c r="G110" s="68"/>
      <c r="H110" s="68"/>
      <c r="I110" s="49"/>
      <c r="J110" s="49"/>
      <c r="K110" s="93"/>
      <c r="L110" s="93"/>
      <c r="M110" s="84"/>
    </row>
    <row r="111" spans="1:13" s="21" customFormat="1" ht="15">
      <c r="A111" s="33" t="s">
        <v>665</v>
      </c>
      <c r="B111" s="1" t="s">
        <v>577</v>
      </c>
      <c r="C111" s="6" t="s">
        <v>337</v>
      </c>
      <c r="D111" s="2"/>
      <c r="E111" s="75"/>
      <c r="F111" s="146"/>
      <c r="G111" s="68"/>
      <c r="H111" s="68"/>
      <c r="I111" s="49"/>
      <c r="J111" s="49"/>
      <c r="K111" s="93"/>
      <c r="L111" s="93"/>
      <c r="M111" s="84" t="s">
        <v>696</v>
      </c>
    </row>
    <row r="112" spans="1:13" s="21" customFormat="1" ht="15">
      <c r="A112" s="33" t="s">
        <v>506</v>
      </c>
      <c r="B112" s="1" t="s">
        <v>578</v>
      </c>
      <c r="C112" s="6" t="s">
        <v>338</v>
      </c>
      <c r="D112" s="2"/>
      <c r="E112" s="75"/>
      <c r="F112" s="145"/>
      <c r="G112" s="68"/>
      <c r="H112" s="68"/>
      <c r="I112" s="49"/>
      <c r="J112" s="49"/>
      <c r="K112" s="93"/>
      <c r="L112" s="93"/>
      <c r="M112" s="84"/>
    </row>
    <row r="113" spans="1:13" s="21" customFormat="1" ht="15">
      <c r="A113" s="33" t="s">
        <v>507</v>
      </c>
      <c r="B113" s="1" t="s">
        <v>579</v>
      </c>
      <c r="C113" s="6" t="s">
        <v>339</v>
      </c>
      <c r="D113" s="2"/>
      <c r="E113" s="75"/>
      <c r="F113" s="145"/>
      <c r="G113" s="68"/>
      <c r="H113" s="68"/>
      <c r="I113" s="49"/>
      <c r="J113" s="49"/>
      <c r="K113" s="93"/>
      <c r="L113" s="93"/>
      <c r="M113" s="84"/>
    </row>
    <row r="114" spans="1:13" s="21" customFormat="1" ht="15">
      <c r="A114" s="33" t="s">
        <v>685</v>
      </c>
      <c r="B114" s="1" t="s">
        <v>580</v>
      </c>
      <c r="C114" s="6" t="s">
        <v>646</v>
      </c>
      <c r="D114" s="2"/>
      <c r="E114" s="75"/>
      <c r="F114" s="146"/>
      <c r="G114" s="68"/>
      <c r="H114" s="68"/>
      <c r="I114" s="49"/>
      <c r="J114" s="49"/>
      <c r="K114" s="93"/>
      <c r="L114" s="93"/>
      <c r="M114" s="84" t="s">
        <v>696</v>
      </c>
    </row>
    <row r="115" spans="1:13" s="21" customFormat="1" ht="15">
      <c r="A115" s="33" t="s">
        <v>666</v>
      </c>
      <c r="B115" s="1" t="s">
        <v>581</v>
      </c>
      <c r="C115" s="6" t="s">
        <v>648</v>
      </c>
      <c r="D115" s="2"/>
      <c r="E115" s="75"/>
      <c r="F115" s="146"/>
      <c r="G115" s="68"/>
      <c r="H115" s="68"/>
      <c r="I115" s="49"/>
      <c r="J115" s="49"/>
      <c r="K115" s="93"/>
      <c r="L115" s="93"/>
      <c r="M115" s="84" t="s">
        <v>696</v>
      </c>
    </row>
    <row r="116" spans="1:13" s="21" customFormat="1" ht="15">
      <c r="A116" s="33" t="s">
        <v>647</v>
      </c>
      <c r="B116" s="1" t="s">
        <v>582</v>
      </c>
      <c r="C116" s="6" t="s">
        <v>649</v>
      </c>
      <c r="D116" s="2"/>
      <c r="E116" s="75"/>
      <c r="F116" s="145"/>
      <c r="G116" s="68"/>
      <c r="H116" s="68"/>
      <c r="I116" s="49"/>
      <c r="J116" s="49"/>
      <c r="K116" s="93"/>
      <c r="L116" s="93"/>
      <c r="M116" s="84"/>
    </row>
    <row r="117" spans="1:13" s="21" customFormat="1" ht="15.75" thickBot="1">
      <c r="A117" s="33" t="s">
        <v>667</v>
      </c>
      <c r="B117" s="168" t="s">
        <v>583</v>
      </c>
      <c r="C117" s="10" t="s">
        <v>650</v>
      </c>
      <c r="D117" s="11"/>
      <c r="E117" s="103"/>
      <c r="F117" s="179"/>
      <c r="G117" s="128"/>
      <c r="H117" s="128"/>
      <c r="I117" s="127"/>
      <c r="J117" s="127"/>
      <c r="K117" s="129"/>
      <c r="L117" s="129"/>
      <c r="M117" s="84" t="s">
        <v>696</v>
      </c>
    </row>
    <row r="118" spans="1:13" s="21" customFormat="1" ht="15">
      <c r="A118" s="33" t="s">
        <v>508</v>
      </c>
      <c r="B118" s="167" t="s">
        <v>238</v>
      </c>
      <c r="C118" s="7" t="s">
        <v>340</v>
      </c>
      <c r="D118" s="196" t="s">
        <v>633</v>
      </c>
      <c r="E118" s="104"/>
      <c r="F118" s="124">
        <f aca="true" t="shared" si="21" ref="F118:L118">SUM(F119:F130)</f>
        <v>0</v>
      </c>
      <c r="G118" s="124">
        <f t="shared" si="21"/>
        <v>0</v>
      </c>
      <c r="H118" s="124">
        <f t="shared" si="21"/>
        <v>0</v>
      </c>
      <c r="I118" s="124">
        <f t="shared" si="21"/>
        <v>0</v>
      </c>
      <c r="J118" s="124">
        <f t="shared" si="21"/>
        <v>0</v>
      </c>
      <c r="K118" s="200">
        <f t="shared" si="21"/>
        <v>0</v>
      </c>
      <c r="L118" s="199">
        <f t="shared" si="21"/>
        <v>0</v>
      </c>
      <c r="M118" s="84"/>
    </row>
    <row r="119" spans="1:13" s="21" customFormat="1" ht="15">
      <c r="A119" s="33" t="s">
        <v>509</v>
      </c>
      <c r="B119" s="1" t="s">
        <v>576</v>
      </c>
      <c r="C119" s="6" t="s">
        <v>341</v>
      </c>
      <c r="D119" s="2"/>
      <c r="E119" s="75"/>
      <c r="F119" s="145"/>
      <c r="G119" s="49"/>
      <c r="H119" s="68"/>
      <c r="I119" s="49"/>
      <c r="J119" s="49"/>
      <c r="K119" s="93"/>
      <c r="L119" s="93"/>
      <c r="M119" s="84"/>
    </row>
    <row r="120" spans="1:13" s="21" customFormat="1" ht="15">
      <c r="A120" s="33" t="s">
        <v>2</v>
      </c>
      <c r="B120" s="1" t="s">
        <v>736</v>
      </c>
      <c r="C120" s="6" t="s">
        <v>342</v>
      </c>
      <c r="D120" s="2"/>
      <c r="E120" s="75"/>
      <c r="F120" s="145"/>
      <c r="G120" s="49"/>
      <c r="H120" s="68"/>
      <c r="I120" s="49"/>
      <c r="J120" s="49"/>
      <c r="K120" s="93"/>
      <c r="L120" s="93"/>
      <c r="M120" s="84"/>
    </row>
    <row r="121" spans="1:13" s="21" customFormat="1" ht="15">
      <c r="A121" s="33" t="s">
        <v>3</v>
      </c>
      <c r="B121" s="1" t="s">
        <v>737</v>
      </c>
      <c r="C121" s="6" t="s">
        <v>343</v>
      </c>
      <c r="D121" s="2"/>
      <c r="E121" s="75"/>
      <c r="F121" s="145"/>
      <c r="G121" s="49"/>
      <c r="H121" s="68"/>
      <c r="I121" s="49"/>
      <c r="J121" s="49"/>
      <c r="K121" s="93"/>
      <c r="L121" s="93"/>
      <c r="M121" s="84"/>
    </row>
    <row r="122" spans="1:13" s="21" customFormat="1" ht="15">
      <c r="A122" s="33" t="s">
        <v>629</v>
      </c>
      <c r="B122" s="1" t="s">
        <v>577</v>
      </c>
      <c r="C122" s="6" t="s">
        <v>344</v>
      </c>
      <c r="D122" s="2"/>
      <c r="E122" s="75"/>
      <c r="F122" s="145"/>
      <c r="G122" s="49"/>
      <c r="H122" s="68"/>
      <c r="I122" s="49"/>
      <c r="J122" s="49"/>
      <c r="K122" s="93"/>
      <c r="L122" s="93"/>
      <c r="M122" s="84"/>
    </row>
    <row r="123" spans="1:13" s="21" customFormat="1" ht="15">
      <c r="A123" s="33" t="s">
        <v>628</v>
      </c>
      <c r="B123" s="1" t="s">
        <v>584</v>
      </c>
      <c r="C123" s="6" t="s">
        <v>345</v>
      </c>
      <c r="D123" s="2"/>
      <c r="E123" s="75"/>
      <c r="F123" s="145"/>
      <c r="G123" s="49"/>
      <c r="H123" s="68"/>
      <c r="I123" s="49"/>
      <c r="J123" s="49"/>
      <c r="K123" s="93"/>
      <c r="L123" s="93"/>
      <c r="M123" s="84"/>
    </row>
    <row r="124" spans="1:13" s="21" customFormat="1" ht="15" customHeight="1" hidden="1">
      <c r="A124" s="33" t="s">
        <v>27</v>
      </c>
      <c r="B124" s="54" t="s">
        <v>189</v>
      </c>
      <c r="C124" s="6" t="s">
        <v>25</v>
      </c>
      <c r="D124" s="2"/>
      <c r="E124" s="75" t="s">
        <v>536</v>
      </c>
      <c r="F124" s="18"/>
      <c r="G124" s="18"/>
      <c r="H124" s="69"/>
      <c r="I124" s="18"/>
      <c r="J124" s="18"/>
      <c r="K124" s="94"/>
      <c r="L124" s="94"/>
      <c r="M124" s="84" t="s">
        <v>536</v>
      </c>
    </row>
    <row r="125" spans="1:13" s="21" customFormat="1" ht="15">
      <c r="A125" s="33" t="s">
        <v>510</v>
      </c>
      <c r="B125" s="1" t="s">
        <v>585</v>
      </c>
      <c r="C125" s="6" t="s">
        <v>346</v>
      </c>
      <c r="D125" s="2"/>
      <c r="E125" s="75"/>
      <c r="F125" s="145"/>
      <c r="G125" s="49"/>
      <c r="H125" s="68"/>
      <c r="I125" s="49"/>
      <c r="J125" s="49"/>
      <c r="K125" s="93"/>
      <c r="L125" s="93"/>
      <c r="M125" s="84"/>
    </row>
    <row r="126" spans="1:13" s="21" customFormat="1" ht="15">
      <c r="A126" s="33" t="s">
        <v>511</v>
      </c>
      <c r="B126" s="1" t="s">
        <v>586</v>
      </c>
      <c r="C126" s="6" t="s">
        <v>347</v>
      </c>
      <c r="D126" s="2"/>
      <c r="E126" s="75"/>
      <c r="F126" s="145"/>
      <c r="G126" s="49"/>
      <c r="H126" s="68"/>
      <c r="I126" s="49"/>
      <c r="J126" s="49"/>
      <c r="K126" s="93"/>
      <c r="L126" s="93"/>
      <c r="M126" s="84"/>
    </row>
    <row r="127" spans="1:13" s="21" customFormat="1" ht="15">
      <c r="A127" s="33" t="s">
        <v>668</v>
      </c>
      <c r="B127" s="1" t="s">
        <v>587</v>
      </c>
      <c r="C127" s="6" t="s">
        <v>348</v>
      </c>
      <c r="D127" s="2"/>
      <c r="E127" s="75"/>
      <c r="F127" s="146"/>
      <c r="G127" s="68"/>
      <c r="H127" s="68"/>
      <c r="I127" s="49"/>
      <c r="J127" s="49"/>
      <c r="K127" s="93"/>
      <c r="L127" s="93"/>
      <c r="M127" s="84" t="s">
        <v>696</v>
      </c>
    </row>
    <row r="128" spans="1:13" s="21" customFormat="1" ht="15">
      <c r="A128" s="33" t="s">
        <v>669</v>
      </c>
      <c r="B128" s="1" t="s">
        <v>588</v>
      </c>
      <c r="C128" s="6" t="s">
        <v>630</v>
      </c>
      <c r="D128" s="2"/>
      <c r="E128" s="75"/>
      <c r="F128" s="146"/>
      <c r="G128" s="68"/>
      <c r="H128" s="68"/>
      <c r="I128" s="49"/>
      <c r="J128" s="49"/>
      <c r="K128" s="93"/>
      <c r="L128" s="93"/>
      <c r="M128" s="84" t="s">
        <v>696</v>
      </c>
    </row>
    <row r="129" spans="1:13" s="21" customFormat="1" ht="15">
      <c r="A129" s="33" t="s">
        <v>670</v>
      </c>
      <c r="B129" s="1" t="s">
        <v>589</v>
      </c>
      <c r="C129" s="6" t="s">
        <v>631</v>
      </c>
      <c r="D129" s="2"/>
      <c r="E129" s="75"/>
      <c r="F129" s="146"/>
      <c r="G129" s="68"/>
      <c r="H129" s="68"/>
      <c r="I129" s="49"/>
      <c r="J129" s="49"/>
      <c r="K129" s="93"/>
      <c r="L129" s="93"/>
      <c r="M129" s="84" t="s">
        <v>696</v>
      </c>
    </row>
    <row r="130" spans="1:13" s="21" customFormat="1" ht="15.75" thickBot="1">
      <c r="A130" s="33" t="s">
        <v>4</v>
      </c>
      <c r="B130" s="168" t="s">
        <v>590</v>
      </c>
      <c r="C130" s="10" t="s">
        <v>632</v>
      </c>
      <c r="D130" s="11"/>
      <c r="E130" s="103"/>
      <c r="F130" s="135"/>
      <c r="G130" s="127"/>
      <c r="H130" s="128"/>
      <c r="I130" s="127"/>
      <c r="J130" s="127"/>
      <c r="K130" s="129"/>
      <c r="L130" s="129"/>
      <c r="M130" s="84"/>
    </row>
    <row r="131" spans="1:13" s="21" customFormat="1" ht="15">
      <c r="A131" s="33" t="s">
        <v>5</v>
      </c>
      <c r="B131" s="167" t="s">
        <v>42</v>
      </c>
      <c r="C131" s="7" t="s">
        <v>349</v>
      </c>
      <c r="D131" s="8" t="s">
        <v>75</v>
      </c>
      <c r="E131" s="104"/>
      <c r="F131" s="166">
        <f aca="true" t="shared" si="22" ref="F131:L131">SUM(F132:F134)</f>
        <v>0</v>
      </c>
      <c r="G131" s="124">
        <f t="shared" si="22"/>
        <v>0</v>
      </c>
      <c r="H131" s="124">
        <f t="shared" si="22"/>
        <v>0</v>
      </c>
      <c r="I131" s="124">
        <f t="shared" si="22"/>
        <v>0</v>
      </c>
      <c r="J131" s="124">
        <f t="shared" si="22"/>
        <v>0</v>
      </c>
      <c r="K131" s="125">
        <f t="shared" si="22"/>
        <v>0</v>
      </c>
      <c r="L131" s="125">
        <f t="shared" si="22"/>
        <v>0</v>
      </c>
      <c r="M131" s="84"/>
    </row>
    <row r="132" spans="1:13" s="21" customFormat="1" ht="15">
      <c r="A132" s="33" t="s">
        <v>6</v>
      </c>
      <c r="B132" s="1" t="s">
        <v>239</v>
      </c>
      <c r="C132" s="6" t="s">
        <v>350</v>
      </c>
      <c r="D132" s="2"/>
      <c r="E132" s="75"/>
      <c r="F132" s="145"/>
      <c r="G132" s="49"/>
      <c r="H132" s="68"/>
      <c r="I132" s="49"/>
      <c r="J132" s="49"/>
      <c r="K132" s="93"/>
      <c r="L132" s="93"/>
      <c r="M132" s="84"/>
    </row>
    <row r="133" spans="1:13" s="21" customFormat="1" ht="15">
      <c r="A133" s="33" t="s">
        <v>7</v>
      </c>
      <c r="B133" s="1" t="s">
        <v>681</v>
      </c>
      <c r="C133" s="6" t="s">
        <v>351</v>
      </c>
      <c r="D133" s="2"/>
      <c r="E133" s="75"/>
      <c r="F133" s="145"/>
      <c r="G133" s="49"/>
      <c r="H133" s="68"/>
      <c r="I133" s="49"/>
      <c r="J133" s="49"/>
      <c r="K133" s="93"/>
      <c r="L133" s="93"/>
      <c r="M133" s="84"/>
    </row>
    <row r="134" spans="1:13" s="21" customFormat="1" ht="15.75" thickBot="1">
      <c r="A134" s="33" t="s">
        <v>8</v>
      </c>
      <c r="B134" s="168" t="s">
        <v>240</v>
      </c>
      <c r="C134" s="10" t="s">
        <v>352</v>
      </c>
      <c r="D134" s="11"/>
      <c r="E134" s="103"/>
      <c r="F134" s="135"/>
      <c r="G134" s="127"/>
      <c r="H134" s="128"/>
      <c r="I134" s="127"/>
      <c r="J134" s="127"/>
      <c r="K134" s="129"/>
      <c r="L134" s="129"/>
      <c r="M134" s="84"/>
    </row>
    <row r="135" spans="1:13" s="21" customFormat="1" ht="15.75" thickBot="1">
      <c r="A135" s="33" t="s">
        <v>9</v>
      </c>
      <c r="B135" s="181" t="s">
        <v>50</v>
      </c>
      <c r="C135" s="182" t="s">
        <v>353</v>
      </c>
      <c r="D135" s="183" t="s">
        <v>750</v>
      </c>
      <c r="E135" s="184"/>
      <c r="F135" s="188">
        <f aca="true" t="shared" si="23" ref="F135:L135">F136+F140</f>
        <v>0</v>
      </c>
      <c r="G135" s="189">
        <f t="shared" si="23"/>
        <v>0</v>
      </c>
      <c r="H135" s="189">
        <f t="shared" si="23"/>
        <v>0</v>
      </c>
      <c r="I135" s="189">
        <f t="shared" si="23"/>
        <v>0</v>
      </c>
      <c r="J135" s="189">
        <f t="shared" si="23"/>
        <v>0</v>
      </c>
      <c r="K135" s="189">
        <f t="shared" si="23"/>
        <v>0</v>
      </c>
      <c r="L135" s="189">
        <f t="shared" si="23"/>
        <v>0</v>
      </c>
      <c r="M135" s="84"/>
    </row>
    <row r="136" spans="1:13" s="21" customFormat="1" ht="15">
      <c r="A136" s="33" t="s">
        <v>10</v>
      </c>
      <c r="B136" s="167" t="s">
        <v>43</v>
      </c>
      <c r="C136" s="7" t="s">
        <v>354</v>
      </c>
      <c r="D136" s="8" t="s">
        <v>745</v>
      </c>
      <c r="E136" s="104"/>
      <c r="F136" s="166">
        <f aca="true" t="shared" si="24" ref="F136:L136">SUM(F137:F139)</f>
        <v>0</v>
      </c>
      <c r="G136" s="124">
        <f t="shared" si="24"/>
        <v>0</v>
      </c>
      <c r="H136" s="124">
        <f t="shared" si="24"/>
        <v>0</v>
      </c>
      <c r="I136" s="124">
        <f t="shared" si="24"/>
        <v>0</v>
      </c>
      <c r="J136" s="124">
        <f t="shared" si="24"/>
        <v>0</v>
      </c>
      <c r="K136" s="125">
        <f t="shared" si="24"/>
        <v>0</v>
      </c>
      <c r="L136" s="125">
        <f t="shared" si="24"/>
        <v>0</v>
      </c>
      <c r="M136" s="84"/>
    </row>
    <row r="137" spans="1:13" s="21" customFormat="1" ht="15">
      <c r="A137" s="33" t="s">
        <v>11</v>
      </c>
      <c r="B137" s="1" t="s">
        <v>241</v>
      </c>
      <c r="C137" s="6" t="s">
        <v>355</v>
      </c>
      <c r="D137" s="2"/>
      <c r="E137" s="75"/>
      <c r="F137" s="145"/>
      <c r="G137" s="49"/>
      <c r="H137" s="68"/>
      <c r="I137" s="49"/>
      <c r="J137" s="49"/>
      <c r="K137" s="93"/>
      <c r="L137" s="93"/>
      <c r="M137" s="84"/>
    </row>
    <row r="138" spans="1:13" s="21" customFormat="1" ht="15">
      <c r="A138" s="33" t="s">
        <v>12</v>
      </c>
      <c r="B138" s="1" t="s">
        <v>242</v>
      </c>
      <c r="C138" s="6" t="s">
        <v>356</v>
      </c>
      <c r="D138" s="2"/>
      <c r="E138" s="75"/>
      <c r="F138" s="145"/>
      <c r="G138" s="49"/>
      <c r="H138" s="68"/>
      <c r="I138" s="49"/>
      <c r="J138" s="49"/>
      <c r="K138" s="93"/>
      <c r="L138" s="93"/>
      <c r="M138" s="84"/>
    </row>
    <row r="139" spans="1:13" s="21" customFormat="1" ht="15" customHeight="1" hidden="1">
      <c r="A139" s="33" t="s">
        <v>26</v>
      </c>
      <c r="B139" s="56" t="s">
        <v>173</v>
      </c>
      <c r="C139" s="6" t="s">
        <v>29</v>
      </c>
      <c r="D139" s="2"/>
      <c r="E139" s="75" t="s">
        <v>536</v>
      </c>
      <c r="F139" s="18"/>
      <c r="G139" s="18"/>
      <c r="H139" s="69"/>
      <c r="I139" s="18"/>
      <c r="J139" s="18"/>
      <c r="K139" s="94"/>
      <c r="L139" s="94"/>
      <c r="M139" s="84" t="s">
        <v>536</v>
      </c>
    </row>
    <row r="140" spans="1:13" s="21" customFormat="1" ht="15.75" thickBot="1">
      <c r="A140" s="35" t="s">
        <v>13</v>
      </c>
      <c r="B140" s="9" t="s">
        <v>44</v>
      </c>
      <c r="C140" s="10" t="s">
        <v>357</v>
      </c>
      <c r="D140" s="11"/>
      <c r="E140" s="103"/>
      <c r="F140" s="148"/>
      <c r="G140" s="141"/>
      <c r="H140" s="141"/>
      <c r="I140" s="141"/>
      <c r="J140" s="141"/>
      <c r="K140" s="142"/>
      <c r="L140" s="142"/>
      <c r="M140" s="84" t="s">
        <v>695</v>
      </c>
    </row>
    <row r="141" spans="1:13" s="21" customFormat="1" ht="33">
      <c r="A141" s="32"/>
      <c r="B141" s="63" t="s">
        <v>684</v>
      </c>
      <c r="C141" s="279" t="s">
        <v>169</v>
      </c>
      <c r="D141" s="163" t="s">
        <v>87</v>
      </c>
      <c r="E141" s="281" t="s">
        <v>170</v>
      </c>
      <c r="F141" s="36">
        <f aca="true" t="shared" si="25" ref="F141:L142">+F3</f>
        <v>37257</v>
      </c>
      <c r="G141" s="46">
        <f t="shared" si="25"/>
        <v>37622</v>
      </c>
      <c r="H141" s="46">
        <f t="shared" si="25"/>
        <v>37987</v>
      </c>
      <c r="I141" s="46">
        <f t="shared" si="25"/>
        <v>38353</v>
      </c>
      <c r="J141" s="46">
        <f t="shared" si="25"/>
        <v>38353</v>
      </c>
      <c r="K141" s="207">
        <f t="shared" si="25"/>
        <v>38718</v>
      </c>
      <c r="L141" s="205">
        <f t="shared" si="25"/>
        <v>39083</v>
      </c>
      <c r="M141" s="278" t="s">
        <v>170</v>
      </c>
    </row>
    <row r="142" spans="1:13" s="21" customFormat="1" ht="15.75" thickBot="1">
      <c r="A142" s="33" t="s">
        <v>423</v>
      </c>
      <c r="B142" s="62" t="s">
        <v>1</v>
      </c>
      <c r="C142" s="280"/>
      <c r="D142" s="164"/>
      <c r="E142" s="282"/>
      <c r="F142" s="45">
        <f t="shared" si="25"/>
        <v>37621</v>
      </c>
      <c r="G142" s="45">
        <f t="shared" si="25"/>
        <v>37986</v>
      </c>
      <c r="H142" s="45">
        <f t="shared" si="25"/>
        <v>38352</v>
      </c>
      <c r="I142" s="45" t="str">
        <f t="shared" si="25"/>
        <v>??.??.2005</v>
      </c>
      <c r="J142" s="45">
        <f t="shared" si="25"/>
        <v>38717</v>
      </c>
      <c r="K142" s="208">
        <f t="shared" si="25"/>
        <v>39082</v>
      </c>
      <c r="L142" s="206">
        <f t="shared" si="25"/>
        <v>39447</v>
      </c>
      <c r="M142" s="278"/>
    </row>
    <row r="143" spans="1:13" s="21" customFormat="1" ht="15">
      <c r="A143" s="33" t="s">
        <v>93</v>
      </c>
      <c r="B143" s="3" t="s">
        <v>243</v>
      </c>
      <c r="C143" s="7" t="s">
        <v>358</v>
      </c>
      <c r="D143" s="8"/>
      <c r="E143" s="104"/>
      <c r="F143" s="149"/>
      <c r="G143" s="50"/>
      <c r="H143" s="70"/>
      <c r="I143" s="50"/>
      <c r="J143" s="50"/>
      <c r="K143" s="99"/>
      <c r="L143" s="99"/>
      <c r="M143" s="84"/>
    </row>
    <row r="144" spans="1:13" s="21" customFormat="1" ht="15.75" thickBot="1">
      <c r="A144" s="33" t="s">
        <v>94</v>
      </c>
      <c r="B144" s="197" t="s">
        <v>22</v>
      </c>
      <c r="C144" s="10" t="s">
        <v>359</v>
      </c>
      <c r="D144" s="11"/>
      <c r="E144" s="103"/>
      <c r="F144" s="135"/>
      <c r="G144" s="127"/>
      <c r="H144" s="128"/>
      <c r="I144" s="127"/>
      <c r="J144" s="127"/>
      <c r="K144" s="129"/>
      <c r="L144" s="129"/>
      <c r="M144" s="84"/>
    </row>
    <row r="145" spans="1:13" s="21" customFormat="1" ht="15.75" thickBot="1">
      <c r="A145" s="33" t="s">
        <v>95</v>
      </c>
      <c r="B145" s="181" t="s">
        <v>70</v>
      </c>
      <c r="C145" s="182" t="s">
        <v>360</v>
      </c>
      <c r="D145" s="183" t="s">
        <v>76</v>
      </c>
      <c r="E145" s="184"/>
      <c r="F145" s="188">
        <f aca="true" t="shared" si="26" ref="F145:L145">F143-F144</f>
        <v>0</v>
      </c>
      <c r="G145" s="189">
        <f t="shared" si="26"/>
        <v>0</v>
      </c>
      <c r="H145" s="189">
        <f t="shared" si="26"/>
        <v>0</v>
      </c>
      <c r="I145" s="189">
        <f t="shared" si="26"/>
        <v>0</v>
      </c>
      <c r="J145" s="189">
        <f t="shared" si="26"/>
        <v>0</v>
      </c>
      <c r="K145" s="190">
        <f t="shared" si="26"/>
        <v>0</v>
      </c>
      <c r="L145" s="190">
        <f t="shared" si="26"/>
        <v>0</v>
      </c>
      <c r="M145" s="84"/>
    </row>
    <row r="146" spans="1:13" s="21" customFormat="1" ht="15">
      <c r="A146" s="33" t="s">
        <v>96</v>
      </c>
      <c r="B146" s="167" t="s">
        <v>66</v>
      </c>
      <c r="C146" s="7" t="s">
        <v>361</v>
      </c>
      <c r="D146" s="8" t="s">
        <v>77</v>
      </c>
      <c r="E146" s="104"/>
      <c r="F146" s="166">
        <f aca="true" t="shared" si="27" ref="F146:L146">SUM(F147:F149)</f>
        <v>0</v>
      </c>
      <c r="G146" s="124">
        <f t="shared" si="27"/>
        <v>0</v>
      </c>
      <c r="H146" s="124">
        <f t="shared" si="27"/>
        <v>0</v>
      </c>
      <c r="I146" s="124">
        <f t="shared" si="27"/>
        <v>0</v>
      </c>
      <c r="J146" s="124">
        <f t="shared" si="27"/>
        <v>0</v>
      </c>
      <c r="K146" s="125">
        <f t="shared" si="27"/>
        <v>0</v>
      </c>
      <c r="L146" s="125">
        <f t="shared" si="27"/>
        <v>0</v>
      </c>
      <c r="M146" s="84"/>
    </row>
    <row r="147" spans="1:13" s="21" customFormat="1" ht="15">
      <c r="A147" s="33" t="s">
        <v>97</v>
      </c>
      <c r="B147" s="1" t="s">
        <v>51</v>
      </c>
      <c r="C147" s="6" t="s">
        <v>362</v>
      </c>
      <c r="D147" s="2"/>
      <c r="E147" s="75"/>
      <c r="F147" s="145"/>
      <c r="G147" s="49"/>
      <c r="H147" s="68"/>
      <c r="I147" s="49"/>
      <c r="J147" s="49"/>
      <c r="K147" s="93"/>
      <c r="L147" s="93"/>
      <c r="M147" s="84"/>
    </row>
    <row r="148" spans="1:13" s="21" customFormat="1" ht="15">
      <c r="A148" s="33" t="s">
        <v>98</v>
      </c>
      <c r="B148" s="1" t="s">
        <v>591</v>
      </c>
      <c r="C148" s="6" t="s">
        <v>363</v>
      </c>
      <c r="D148" s="2"/>
      <c r="E148" s="75"/>
      <c r="F148" s="145"/>
      <c r="G148" s="49"/>
      <c r="H148" s="68"/>
      <c r="I148" s="49"/>
      <c r="J148" s="49"/>
      <c r="K148" s="93"/>
      <c r="L148" s="93"/>
      <c r="M148" s="84"/>
    </row>
    <row r="149" spans="1:13" s="21" customFormat="1" ht="15.75" thickBot="1">
      <c r="A149" s="33" t="s">
        <v>99</v>
      </c>
      <c r="B149" s="226" t="s">
        <v>244</v>
      </c>
      <c r="C149" s="10" t="s">
        <v>364</v>
      </c>
      <c r="D149" s="11"/>
      <c r="E149" s="103"/>
      <c r="F149" s="135"/>
      <c r="G149" s="127"/>
      <c r="H149" s="128"/>
      <c r="I149" s="127"/>
      <c r="J149" s="127"/>
      <c r="K149" s="129"/>
      <c r="L149" s="129"/>
      <c r="M149" s="84"/>
    </row>
    <row r="150" spans="1:13" s="21" customFormat="1" ht="15">
      <c r="A150" s="33" t="s">
        <v>100</v>
      </c>
      <c r="B150" s="167" t="s">
        <v>67</v>
      </c>
      <c r="C150" s="7" t="s">
        <v>365</v>
      </c>
      <c r="D150" s="8" t="s">
        <v>78</v>
      </c>
      <c r="E150" s="104"/>
      <c r="F150" s="166">
        <f aca="true" t="shared" si="28" ref="F150:L150">SUM(F151:F152)</f>
        <v>0</v>
      </c>
      <c r="G150" s="124">
        <f t="shared" si="28"/>
        <v>0</v>
      </c>
      <c r="H150" s="124">
        <f t="shared" si="28"/>
        <v>0</v>
      </c>
      <c r="I150" s="124">
        <f t="shared" si="28"/>
        <v>0</v>
      </c>
      <c r="J150" s="124">
        <f t="shared" si="28"/>
        <v>0</v>
      </c>
      <c r="K150" s="125">
        <f t="shared" si="28"/>
        <v>0</v>
      </c>
      <c r="L150" s="125">
        <f t="shared" si="28"/>
        <v>0</v>
      </c>
      <c r="M150" s="84"/>
    </row>
    <row r="151" spans="1:13" s="21" customFormat="1" ht="15">
      <c r="A151" s="33" t="s">
        <v>101</v>
      </c>
      <c r="B151" s="1" t="s">
        <v>245</v>
      </c>
      <c r="C151" s="6" t="s">
        <v>366</v>
      </c>
      <c r="D151" s="2"/>
      <c r="E151" s="75"/>
      <c r="F151" s="145"/>
      <c r="G151" s="49"/>
      <c r="H151" s="49"/>
      <c r="I151" s="49"/>
      <c r="J151" s="49"/>
      <c r="K151" s="93"/>
      <c r="L151" s="93"/>
      <c r="M151" s="84"/>
    </row>
    <row r="152" spans="1:13" s="21" customFormat="1" ht="15.75" thickBot="1">
      <c r="A152" s="33" t="s">
        <v>102</v>
      </c>
      <c r="B152" s="168" t="s">
        <v>246</v>
      </c>
      <c r="C152" s="10" t="s">
        <v>367</v>
      </c>
      <c r="D152" s="11"/>
      <c r="E152" s="103"/>
      <c r="F152" s="135"/>
      <c r="G152" s="127"/>
      <c r="H152" s="127"/>
      <c r="I152" s="127"/>
      <c r="J152" s="127"/>
      <c r="K152" s="129"/>
      <c r="L152" s="129"/>
      <c r="M152" s="84"/>
    </row>
    <row r="153" spans="1:13" s="21" customFormat="1" ht="15.75" thickBot="1">
      <c r="A153" s="33" t="s">
        <v>103</v>
      </c>
      <c r="B153" s="181" t="s">
        <v>69</v>
      </c>
      <c r="C153" s="182" t="s">
        <v>368</v>
      </c>
      <c r="D153" s="183" t="s">
        <v>79</v>
      </c>
      <c r="E153" s="184"/>
      <c r="F153" s="188">
        <f aca="true" t="shared" si="29" ref="F153:L153">F145+F146-F150</f>
        <v>0</v>
      </c>
      <c r="G153" s="189">
        <f t="shared" si="29"/>
        <v>0</v>
      </c>
      <c r="H153" s="189">
        <f t="shared" si="29"/>
        <v>0</v>
      </c>
      <c r="I153" s="189">
        <f t="shared" si="29"/>
        <v>0</v>
      </c>
      <c r="J153" s="189">
        <f t="shared" si="29"/>
        <v>0</v>
      </c>
      <c r="K153" s="190">
        <f t="shared" si="29"/>
        <v>0</v>
      </c>
      <c r="L153" s="190">
        <f t="shared" si="29"/>
        <v>0</v>
      </c>
      <c r="M153" s="84"/>
    </row>
    <row r="154" spans="1:13" s="21" customFormat="1" ht="15">
      <c r="A154" s="33" t="s">
        <v>104</v>
      </c>
      <c r="B154" s="167" t="s">
        <v>68</v>
      </c>
      <c r="C154" s="7" t="s">
        <v>369</v>
      </c>
      <c r="D154" s="8" t="s">
        <v>154</v>
      </c>
      <c r="E154" s="104"/>
      <c r="F154" s="166">
        <f aca="true" t="shared" si="30" ref="F154:L154">SUM(F155:F158)</f>
        <v>0</v>
      </c>
      <c r="G154" s="124">
        <f t="shared" si="30"/>
        <v>0</v>
      </c>
      <c r="H154" s="124">
        <f t="shared" si="30"/>
        <v>0</v>
      </c>
      <c r="I154" s="124">
        <f t="shared" si="30"/>
        <v>0</v>
      </c>
      <c r="J154" s="124">
        <f t="shared" si="30"/>
        <v>0</v>
      </c>
      <c r="K154" s="125">
        <f t="shared" si="30"/>
        <v>0</v>
      </c>
      <c r="L154" s="125">
        <f t="shared" si="30"/>
        <v>0</v>
      </c>
      <c r="M154" s="84"/>
    </row>
    <row r="155" spans="1:13" s="21" customFormat="1" ht="15">
      <c r="A155" s="33" t="s">
        <v>105</v>
      </c>
      <c r="B155" s="1" t="s">
        <v>247</v>
      </c>
      <c r="C155" s="6" t="s">
        <v>370</v>
      </c>
      <c r="D155" s="2"/>
      <c r="E155" s="75"/>
      <c r="F155" s="145"/>
      <c r="G155" s="49"/>
      <c r="H155" s="68"/>
      <c r="I155" s="49"/>
      <c r="J155" s="49"/>
      <c r="K155" s="93"/>
      <c r="L155" s="93"/>
      <c r="M155" s="84"/>
    </row>
    <row r="156" spans="1:13" s="21" customFormat="1" ht="15">
      <c r="A156" s="33" t="s">
        <v>106</v>
      </c>
      <c r="B156" s="1" t="s">
        <v>52</v>
      </c>
      <c r="C156" s="6" t="s">
        <v>371</v>
      </c>
      <c r="D156" s="2"/>
      <c r="E156" s="75"/>
      <c r="F156" s="145"/>
      <c r="G156" s="49"/>
      <c r="H156" s="68"/>
      <c r="I156" s="49"/>
      <c r="J156" s="49"/>
      <c r="K156" s="93"/>
      <c r="L156" s="93"/>
      <c r="M156" s="84"/>
    </row>
    <row r="157" spans="1:13" s="21" customFormat="1" ht="15">
      <c r="A157" s="33" t="s">
        <v>107</v>
      </c>
      <c r="B157" s="1" t="s">
        <v>592</v>
      </c>
      <c r="C157" s="6" t="s">
        <v>372</v>
      </c>
      <c r="D157" s="2"/>
      <c r="E157" s="75"/>
      <c r="F157" s="145"/>
      <c r="G157" s="49"/>
      <c r="H157" s="68"/>
      <c r="I157" s="49"/>
      <c r="J157" s="49"/>
      <c r="K157" s="93"/>
      <c r="L157" s="93"/>
      <c r="M157" s="84"/>
    </row>
    <row r="158" spans="1:13" s="21" customFormat="1" ht="15">
      <c r="A158" s="33" t="s">
        <v>108</v>
      </c>
      <c r="B158" s="1" t="s">
        <v>248</v>
      </c>
      <c r="C158" s="6" t="s">
        <v>373</v>
      </c>
      <c r="D158" s="2"/>
      <c r="E158" s="75"/>
      <c r="F158" s="145"/>
      <c r="G158" s="49"/>
      <c r="H158" s="68"/>
      <c r="I158" s="49"/>
      <c r="J158" s="49"/>
      <c r="K158" s="93"/>
      <c r="L158" s="93"/>
      <c r="M158" s="84"/>
    </row>
    <row r="159" spans="1:13" s="21" customFormat="1" ht="15">
      <c r="A159" s="33" t="s">
        <v>109</v>
      </c>
      <c r="B159" s="1" t="s">
        <v>249</v>
      </c>
      <c r="C159" s="6" t="s">
        <v>374</v>
      </c>
      <c r="D159" s="2"/>
      <c r="E159" s="75"/>
      <c r="F159" s="145"/>
      <c r="G159" s="49"/>
      <c r="H159" s="68"/>
      <c r="I159" s="49"/>
      <c r="J159" s="49"/>
      <c r="K159" s="93"/>
      <c r="L159" s="93"/>
      <c r="M159" s="84"/>
    </row>
    <row r="160" spans="1:13" s="21" customFormat="1" ht="15.75" thickBot="1">
      <c r="A160" s="33" t="s">
        <v>110</v>
      </c>
      <c r="B160" s="168" t="s">
        <v>53</v>
      </c>
      <c r="C160" s="10" t="s">
        <v>375</v>
      </c>
      <c r="D160" s="11"/>
      <c r="E160" s="103"/>
      <c r="F160" s="135"/>
      <c r="G160" s="127"/>
      <c r="H160" s="128"/>
      <c r="I160" s="127"/>
      <c r="J160" s="127"/>
      <c r="K160" s="129"/>
      <c r="L160" s="129"/>
      <c r="M160" s="84"/>
    </row>
    <row r="161" spans="1:13" s="21" customFormat="1" ht="15.75" thickBot="1">
      <c r="A161" s="33" t="s">
        <v>111</v>
      </c>
      <c r="B161" s="3" t="s">
        <v>54</v>
      </c>
      <c r="C161" s="7" t="s">
        <v>376</v>
      </c>
      <c r="D161" s="8" t="s">
        <v>636</v>
      </c>
      <c r="E161" s="104"/>
      <c r="F161" s="135"/>
      <c r="G161" s="198">
        <f aca="true" t="shared" si="31" ref="G161:L161">G162+G163</f>
        <v>0</v>
      </c>
      <c r="H161" s="198">
        <f t="shared" si="31"/>
        <v>0</v>
      </c>
      <c r="I161" s="198">
        <f t="shared" si="31"/>
        <v>0</v>
      </c>
      <c r="J161" s="198">
        <f t="shared" si="31"/>
        <v>0</v>
      </c>
      <c r="K161" s="198">
        <f t="shared" si="31"/>
        <v>0</v>
      </c>
      <c r="L161" s="198">
        <f t="shared" si="31"/>
        <v>0</v>
      </c>
      <c r="M161" s="84"/>
    </row>
    <row r="162" spans="1:13" s="21" customFormat="1" ht="15">
      <c r="A162" s="33" t="s">
        <v>671</v>
      </c>
      <c r="B162" s="1" t="s">
        <v>593</v>
      </c>
      <c r="C162" s="6" t="s">
        <v>634</v>
      </c>
      <c r="D162" s="2"/>
      <c r="E162" s="75"/>
      <c r="F162" s="146"/>
      <c r="G162" s="145"/>
      <c r="H162" s="145"/>
      <c r="I162" s="68"/>
      <c r="J162" s="49"/>
      <c r="K162" s="93"/>
      <c r="L162" s="93"/>
      <c r="M162" s="84" t="s">
        <v>696</v>
      </c>
    </row>
    <row r="163" spans="1:13" s="21" customFormat="1" ht="15.75" thickBot="1">
      <c r="A163" s="33" t="s">
        <v>672</v>
      </c>
      <c r="B163" s="168" t="s">
        <v>594</v>
      </c>
      <c r="C163" s="10" t="s">
        <v>635</v>
      </c>
      <c r="D163" s="11"/>
      <c r="E163" s="103"/>
      <c r="F163" s="179"/>
      <c r="G163" s="135"/>
      <c r="H163" s="135"/>
      <c r="I163" s="128"/>
      <c r="J163" s="127"/>
      <c r="K163" s="129"/>
      <c r="L163" s="129"/>
      <c r="M163" s="84" t="s">
        <v>696</v>
      </c>
    </row>
    <row r="164" spans="1:13" s="21" customFormat="1" ht="15.75" thickBot="1">
      <c r="A164" s="33" t="s">
        <v>112</v>
      </c>
      <c r="B164" s="3" t="s">
        <v>55</v>
      </c>
      <c r="C164" s="7" t="s">
        <v>377</v>
      </c>
      <c r="D164" s="8" t="s">
        <v>637</v>
      </c>
      <c r="E164" s="104"/>
      <c r="F164" s="135"/>
      <c r="G164" s="198">
        <f aca="true" t="shared" si="32" ref="G164:L164">G165+G166</f>
        <v>0</v>
      </c>
      <c r="H164" s="198">
        <f t="shared" si="32"/>
        <v>0</v>
      </c>
      <c r="I164" s="198">
        <f t="shared" si="32"/>
        <v>0</v>
      </c>
      <c r="J164" s="198">
        <f t="shared" si="32"/>
        <v>0</v>
      </c>
      <c r="K164" s="198">
        <f t="shared" si="32"/>
        <v>0</v>
      </c>
      <c r="L164" s="198">
        <f t="shared" si="32"/>
        <v>0</v>
      </c>
      <c r="M164" s="84"/>
    </row>
    <row r="165" spans="1:13" s="21" customFormat="1" ht="15">
      <c r="A165" s="33" t="s">
        <v>673</v>
      </c>
      <c r="B165" s="1" t="s">
        <v>654</v>
      </c>
      <c r="C165" s="6" t="s">
        <v>638</v>
      </c>
      <c r="D165" s="2"/>
      <c r="E165" s="75"/>
      <c r="F165" s="146"/>
      <c r="G165" s="145"/>
      <c r="H165" s="145"/>
      <c r="I165" s="68"/>
      <c r="J165" s="49"/>
      <c r="K165" s="93"/>
      <c r="L165" s="93"/>
      <c r="M165" s="84" t="s">
        <v>696</v>
      </c>
    </row>
    <row r="166" spans="1:13" s="21" customFormat="1" ht="15">
      <c r="A166" s="33" t="s">
        <v>674</v>
      </c>
      <c r="B166" s="1" t="s">
        <v>595</v>
      </c>
      <c r="C166" s="6" t="s">
        <v>639</v>
      </c>
      <c r="D166" s="2"/>
      <c r="E166" s="75"/>
      <c r="F166" s="146"/>
      <c r="G166" s="145"/>
      <c r="H166" s="145"/>
      <c r="I166" s="68"/>
      <c r="J166" s="49"/>
      <c r="K166" s="93"/>
      <c r="L166" s="93"/>
      <c r="M166" s="84" t="s">
        <v>696</v>
      </c>
    </row>
    <row r="167" spans="1:13" s="21" customFormat="1" ht="15">
      <c r="A167" s="33" t="s">
        <v>113</v>
      </c>
      <c r="B167" s="1" t="s">
        <v>716</v>
      </c>
      <c r="C167" s="6" t="s">
        <v>378</v>
      </c>
      <c r="D167" s="2"/>
      <c r="E167" s="75"/>
      <c r="F167" s="145"/>
      <c r="G167" s="140"/>
      <c r="H167" s="140"/>
      <c r="I167" s="140"/>
      <c r="J167" s="140"/>
      <c r="K167" s="143"/>
      <c r="L167" s="143"/>
      <c r="M167" s="84" t="s">
        <v>695</v>
      </c>
    </row>
    <row r="168" spans="1:13" s="21" customFormat="1" ht="15">
      <c r="A168" s="33" t="s">
        <v>114</v>
      </c>
      <c r="B168" s="1" t="s">
        <v>690</v>
      </c>
      <c r="C168" s="6" t="s">
        <v>379</v>
      </c>
      <c r="D168" s="2"/>
      <c r="E168" s="75"/>
      <c r="F168" s="145"/>
      <c r="G168" s="140"/>
      <c r="H168" s="140"/>
      <c r="I168" s="140"/>
      <c r="J168" s="140"/>
      <c r="K168" s="143"/>
      <c r="L168" s="143"/>
      <c r="M168" s="84" t="s">
        <v>695</v>
      </c>
    </row>
    <row r="169" spans="1:13" s="21" customFormat="1" ht="15">
      <c r="A169" s="33" t="s">
        <v>675</v>
      </c>
      <c r="B169" s="73" t="s">
        <v>596</v>
      </c>
      <c r="C169" s="6" t="s">
        <v>641</v>
      </c>
      <c r="D169" s="2"/>
      <c r="E169" s="75"/>
      <c r="F169" s="146"/>
      <c r="G169" s="68"/>
      <c r="H169" s="68"/>
      <c r="I169" s="49"/>
      <c r="J169" s="49"/>
      <c r="K169" s="93"/>
      <c r="L169" s="93"/>
      <c r="M169" s="84" t="s">
        <v>696</v>
      </c>
    </row>
    <row r="170" spans="1:13" s="21" customFormat="1" ht="15">
      <c r="A170" s="33" t="s">
        <v>115</v>
      </c>
      <c r="B170" s="1" t="s">
        <v>691</v>
      </c>
      <c r="C170" s="6" t="s">
        <v>380</v>
      </c>
      <c r="D170" s="2"/>
      <c r="E170" s="75"/>
      <c r="F170" s="145"/>
      <c r="G170" s="140"/>
      <c r="H170" s="140"/>
      <c r="I170" s="140"/>
      <c r="J170" s="140"/>
      <c r="K170" s="143"/>
      <c r="L170" s="143"/>
      <c r="M170" s="84" t="s">
        <v>695</v>
      </c>
    </row>
    <row r="171" spans="1:13" s="21" customFormat="1" ht="15">
      <c r="A171" s="33" t="s">
        <v>116</v>
      </c>
      <c r="B171" s="1" t="s">
        <v>692</v>
      </c>
      <c r="C171" s="6" t="s">
        <v>381</v>
      </c>
      <c r="D171" s="2"/>
      <c r="E171" s="75"/>
      <c r="F171" s="145"/>
      <c r="G171" s="140"/>
      <c r="H171" s="140"/>
      <c r="I171" s="140"/>
      <c r="J171" s="140"/>
      <c r="K171" s="143"/>
      <c r="L171" s="143"/>
      <c r="M171" s="84" t="s">
        <v>695</v>
      </c>
    </row>
    <row r="172" spans="1:13" s="21" customFormat="1" ht="15">
      <c r="A172" s="33" t="s">
        <v>117</v>
      </c>
      <c r="B172" s="1" t="s">
        <v>597</v>
      </c>
      <c r="C172" s="6" t="s">
        <v>382</v>
      </c>
      <c r="D172" s="2"/>
      <c r="E172" s="75"/>
      <c r="F172" s="145"/>
      <c r="G172" s="49"/>
      <c r="H172" s="68"/>
      <c r="I172" s="49"/>
      <c r="J172" s="49"/>
      <c r="K172" s="93"/>
      <c r="L172" s="93"/>
      <c r="M172" s="84"/>
    </row>
    <row r="173" spans="1:13" s="21" customFormat="1" ht="15">
      <c r="A173" s="33" t="s">
        <v>118</v>
      </c>
      <c r="B173" s="1" t="s">
        <v>598</v>
      </c>
      <c r="C173" s="6" t="s">
        <v>383</v>
      </c>
      <c r="D173" s="2"/>
      <c r="E173" s="75"/>
      <c r="F173" s="145"/>
      <c r="G173" s="49"/>
      <c r="H173" s="68"/>
      <c r="I173" s="49"/>
      <c r="J173" s="49"/>
      <c r="K173" s="93"/>
      <c r="L173" s="93"/>
      <c r="M173" s="84"/>
    </row>
    <row r="174" spans="1:13" s="21" customFormat="1" ht="15">
      <c r="A174" s="33" t="s">
        <v>119</v>
      </c>
      <c r="B174" s="1" t="s">
        <v>599</v>
      </c>
      <c r="C174" s="6" t="s">
        <v>384</v>
      </c>
      <c r="D174" s="2"/>
      <c r="E174" s="75"/>
      <c r="F174" s="145"/>
      <c r="G174" s="49"/>
      <c r="H174" s="68"/>
      <c r="I174" s="49"/>
      <c r="J174" s="49"/>
      <c r="K174" s="93"/>
      <c r="L174" s="93"/>
      <c r="M174" s="84"/>
    </row>
    <row r="175" spans="1:13" s="21" customFormat="1" ht="15.75" thickBot="1">
      <c r="A175" s="33" t="s">
        <v>120</v>
      </c>
      <c r="B175" s="168" t="s">
        <v>600</v>
      </c>
      <c r="C175" s="10" t="s">
        <v>385</v>
      </c>
      <c r="D175" s="11"/>
      <c r="E175" s="103"/>
      <c r="F175" s="135"/>
      <c r="G175" s="127"/>
      <c r="H175" s="128"/>
      <c r="I175" s="127"/>
      <c r="J175" s="127"/>
      <c r="K175" s="129"/>
      <c r="L175" s="129"/>
      <c r="M175" s="84"/>
    </row>
    <row r="176" spans="1:13" s="21" customFormat="1" ht="72">
      <c r="A176" s="33" t="s">
        <v>121</v>
      </c>
      <c r="B176" s="167" t="s">
        <v>56</v>
      </c>
      <c r="C176" s="7" t="s">
        <v>386</v>
      </c>
      <c r="D176" s="195" t="s">
        <v>640</v>
      </c>
      <c r="E176" s="104"/>
      <c r="F176" s="124">
        <f aca="true" t="shared" si="33" ref="F176:L176">F153-F154-F159-F160+F161-F164+F167-F168+F170-F171+F172-F173+F174-F175-F169</f>
        <v>0</v>
      </c>
      <c r="G176" s="124">
        <f t="shared" si="33"/>
        <v>0</v>
      </c>
      <c r="H176" s="124">
        <f t="shared" si="33"/>
        <v>0</v>
      </c>
      <c r="I176" s="124">
        <f t="shared" si="33"/>
        <v>0</v>
      </c>
      <c r="J176" s="124">
        <f t="shared" si="33"/>
        <v>0</v>
      </c>
      <c r="K176" s="200">
        <f t="shared" si="33"/>
        <v>0</v>
      </c>
      <c r="L176" s="199">
        <f t="shared" si="33"/>
        <v>0</v>
      </c>
      <c r="M176" s="84"/>
    </row>
    <row r="177" spans="1:13" s="21" customFormat="1" ht="15">
      <c r="A177" s="33" t="s">
        <v>122</v>
      </c>
      <c r="B177" s="1" t="s">
        <v>601</v>
      </c>
      <c r="C177" s="6" t="s">
        <v>387</v>
      </c>
      <c r="D177" s="2"/>
      <c r="E177" s="75"/>
      <c r="F177" s="145"/>
      <c r="G177" s="49"/>
      <c r="H177" s="68"/>
      <c r="I177" s="49"/>
      <c r="J177" s="49"/>
      <c r="K177" s="93"/>
      <c r="L177" s="93"/>
      <c r="M177" s="84"/>
    </row>
    <row r="178" spans="1:13" s="21" customFormat="1" ht="15.75" thickBot="1">
      <c r="A178" s="33" t="s">
        <v>123</v>
      </c>
      <c r="B178" s="168" t="s">
        <v>602</v>
      </c>
      <c r="C178" s="10" t="s">
        <v>388</v>
      </c>
      <c r="D178" s="11"/>
      <c r="E178" s="103"/>
      <c r="F178" s="135"/>
      <c r="G178" s="127"/>
      <c r="H178" s="128"/>
      <c r="I178" s="127"/>
      <c r="J178" s="127"/>
      <c r="K178" s="129"/>
      <c r="L178" s="129"/>
      <c r="M178" s="84"/>
    </row>
    <row r="179" spans="1:13" s="21" customFormat="1" ht="15">
      <c r="A179" s="33" t="s">
        <v>124</v>
      </c>
      <c r="B179" s="167" t="s">
        <v>603</v>
      </c>
      <c r="C179" s="7" t="s">
        <v>389</v>
      </c>
      <c r="D179" s="8" t="s">
        <v>80</v>
      </c>
      <c r="E179" s="104"/>
      <c r="F179" s="201">
        <f aca="true" t="shared" si="34" ref="F179:L179">F180+F181+F182</f>
        <v>0</v>
      </c>
      <c r="G179" s="202">
        <f t="shared" si="34"/>
        <v>0</v>
      </c>
      <c r="H179" s="202">
        <f t="shared" si="34"/>
        <v>0</v>
      </c>
      <c r="I179" s="202">
        <f t="shared" si="34"/>
        <v>0</v>
      </c>
      <c r="J179" s="202">
        <f t="shared" si="34"/>
        <v>0</v>
      </c>
      <c r="K179" s="203">
        <f t="shared" si="34"/>
        <v>0</v>
      </c>
      <c r="L179" s="203">
        <f t="shared" si="34"/>
        <v>0</v>
      </c>
      <c r="M179" s="84"/>
    </row>
    <row r="180" spans="1:13" s="21" customFormat="1" ht="15">
      <c r="A180" s="33" t="s">
        <v>125</v>
      </c>
      <c r="B180" s="73" t="s">
        <v>604</v>
      </c>
      <c r="C180" s="6" t="s">
        <v>390</v>
      </c>
      <c r="D180" s="2"/>
      <c r="E180" s="75"/>
      <c r="F180" s="145"/>
      <c r="G180" s="49"/>
      <c r="H180" s="68"/>
      <c r="I180" s="49"/>
      <c r="J180" s="49"/>
      <c r="K180" s="93"/>
      <c r="L180" s="93"/>
      <c r="M180" s="84"/>
    </row>
    <row r="181" spans="1:13" s="21" customFormat="1" ht="15">
      <c r="A181" s="33" t="s">
        <v>126</v>
      </c>
      <c r="B181" s="1" t="s">
        <v>57</v>
      </c>
      <c r="C181" s="6" t="s">
        <v>391</v>
      </c>
      <c r="D181" s="2"/>
      <c r="E181" s="75"/>
      <c r="F181" s="145"/>
      <c r="G181" s="49"/>
      <c r="H181" s="68"/>
      <c r="I181" s="49"/>
      <c r="J181" s="49"/>
      <c r="K181" s="93"/>
      <c r="L181" s="93"/>
      <c r="M181" s="84"/>
    </row>
    <row r="182" spans="1:13" s="21" customFormat="1" ht="15">
      <c r="A182" s="33" t="s">
        <v>127</v>
      </c>
      <c r="B182" s="1" t="s">
        <v>58</v>
      </c>
      <c r="C182" s="6" t="s">
        <v>392</v>
      </c>
      <c r="D182" s="2"/>
      <c r="E182" s="75"/>
      <c r="F182" s="145"/>
      <c r="G182" s="49"/>
      <c r="H182" s="68"/>
      <c r="I182" s="49"/>
      <c r="J182" s="49"/>
      <c r="K182" s="93"/>
      <c r="L182" s="93"/>
      <c r="M182" s="84"/>
    </row>
    <row r="183" spans="1:13" s="21" customFormat="1" ht="15">
      <c r="A183" s="33" t="s">
        <v>128</v>
      </c>
      <c r="B183" s="1" t="s">
        <v>605</v>
      </c>
      <c r="C183" s="6" t="s">
        <v>393</v>
      </c>
      <c r="D183" s="2"/>
      <c r="E183" s="75"/>
      <c r="F183" s="145"/>
      <c r="G183" s="49"/>
      <c r="H183" s="68"/>
      <c r="I183" s="49"/>
      <c r="J183" s="49"/>
      <c r="K183" s="93"/>
      <c r="L183" s="93"/>
      <c r="M183" s="84"/>
    </row>
    <row r="184" spans="1:13" s="21" customFormat="1" ht="15">
      <c r="A184" s="33" t="s">
        <v>518</v>
      </c>
      <c r="B184" s="1" t="s">
        <v>606</v>
      </c>
      <c r="C184" s="6" t="s">
        <v>166</v>
      </c>
      <c r="D184" s="2"/>
      <c r="E184" s="75" t="s">
        <v>535</v>
      </c>
      <c r="F184" s="49"/>
      <c r="G184" s="49"/>
      <c r="H184" s="68"/>
      <c r="I184" s="49"/>
      <c r="J184" s="49"/>
      <c r="K184" s="93"/>
      <c r="L184" s="93"/>
      <c r="M184" s="84" t="s">
        <v>535</v>
      </c>
    </row>
    <row r="185" spans="1:13" s="21" customFormat="1" ht="15">
      <c r="A185" s="33" t="s">
        <v>519</v>
      </c>
      <c r="B185" s="1" t="s">
        <v>607</v>
      </c>
      <c r="C185" s="6" t="s">
        <v>167</v>
      </c>
      <c r="D185" s="2"/>
      <c r="E185" s="75" t="s">
        <v>535</v>
      </c>
      <c r="F185" s="49"/>
      <c r="G185" s="49"/>
      <c r="H185" s="68"/>
      <c r="I185" s="49"/>
      <c r="J185" s="49"/>
      <c r="K185" s="93"/>
      <c r="L185" s="93"/>
      <c r="M185" s="84" t="s">
        <v>535</v>
      </c>
    </row>
    <row r="186" spans="1:13" s="21" customFormat="1" ht="15">
      <c r="A186" s="33" t="s">
        <v>520</v>
      </c>
      <c r="B186" s="1" t="s">
        <v>608</v>
      </c>
      <c r="C186" s="6" t="s">
        <v>168</v>
      </c>
      <c r="D186" s="2"/>
      <c r="E186" s="75" t="s">
        <v>535</v>
      </c>
      <c r="F186" s="49"/>
      <c r="G186" s="49"/>
      <c r="H186" s="68"/>
      <c r="I186" s="49"/>
      <c r="J186" s="49"/>
      <c r="K186" s="93"/>
      <c r="L186" s="93"/>
      <c r="M186" s="84" t="s">
        <v>535</v>
      </c>
    </row>
    <row r="187" spans="1:13" s="21" customFormat="1" ht="15">
      <c r="A187" s="33" t="s">
        <v>676</v>
      </c>
      <c r="B187" s="1" t="s">
        <v>609</v>
      </c>
      <c r="C187" s="6" t="s">
        <v>642</v>
      </c>
      <c r="D187" s="2"/>
      <c r="E187" s="75"/>
      <c r="F187" s="147"/>
      <c r="G187" s="68"/>
      <c r="H187" s="68"/>
      <c r="I187" s="49"/>
      <c r="J187" s="49"/>
      <c r="K187" s="93"/>
      <c r="L187" s="93"/>
      <c r="M187" s="84" t="s">
        <v>694</v>
      </c>
    </row>
    <row r="188" spans="1:13" s="21" customFormat="1" ht="15">
      <c r="A188" s="33" t="s">
        <v>129</v>
      </c>
      <c r="B188" s="1" t="s">
        <v>688</v>
      </c>
      <c r="C188" s="6" t="s">
        <v>394</v>
      </c>
      <c r="D188" s="2"/>
      <c r="E188" s="75"/>
      <c r="F188" s="145"/>
      <c r="G188" s="140"/>
      <c r="H188" s="140"/>
      <c r="I188" s="140"/>
      <c r="J188" s="140"/>
      <c r="K188" s="143"/>
      <c r="L188" s="143"/>
      <c r="M188" s="84" t="s">
        <v>695</v>
      </c>
    </row>
    <row r="189" spans="1:13" s="21" customFormat="1" ht="15">
      <c r="A189" s="33" t="s">
        <v>130</v>
      </c>
      <c r="B189" s="1" t="s">
        <v>689</v>
      </c>
      <c r="C189" s="6" t="s">
        <v>395</v>
      </c>
      <c r="D189" s="2"/>
      <c r="E189" s="75"/>
      <c r="F189" s="145"/>
      <c r="G189" s="140"/>
      <c r="H189" s="140"/>
      <c r="I189" s="140"/>
      <c r="J189" s="140"/>
      <c r="K189" s="143"/>
      <c r="L189" s="143"/>
      <c r="M189" s="84" t="s">
        <v>695</v>
      </c>
    </row>
    <row r="190" spans="1:13" s="21" customFormat="1" ht="15">
      <c r="A190" s="33"/>
      <c r="B190" s="1"/>
      <c r="C190" s="6"/>
      <c r="D190" s="2"/>
      <c r="E190" s="75"/>
      <c r="F190" s="145"/>
      <c r="G190" s="140"/>
      <c r="H190" s="140"/>
      <c r="I190" s="140"/>
      <c r="J190" s="140"/>
      <c r="K190" s="143"/>
      <c r="L190" s="143"/>
      <c r="M190" s="84" t="s">
        <v>695</v>
      </c>
    </row>
    <row r="191" spans="1:13" s="21" customFormat="1" ht="15">
      <c r="A191" s="33" t="s">
        <v>131</v>
      </c>
      <c r="B191" s="1" t="s">
        <v>59</v>
      </c>
      <c r="C191" s="6" t="s">
        <v>396</v>
      </c>
      <c r="D191" s="2"/>
      <c r="E191" s="75"/>
      <c r="F191" s="145"/>
      <c r="G191" s="140"/>
      <c r="H191" s="140"/>
      <c r="I191" s="140"/>
      <c r="J191" s="140"/>
      <c r="K191" s="143"/>
      <c r="L191" s="143"/>
      <c r="M191" s="84" t="s">
        <v>695</v>
      </c>
    </row>
    <row r="192" spans="1:13" s="21" customFormat="1" ht="15">
      <c r="A192" s="33" t="s">
        <v>132</v>
      </c>
      <c r="B192" s="1" t="s">
        <v>60</v>
      </c>
      <c r="C192" s="6" t="s">
        <v>397</v>
      </c>
      <c r="D192" s="2"/>
      <c r="E192" s="75"/>
      <c r="F192" s="145"/>
      <c r="G192" s="140"/>
      <c r="H192" s="140"/>
      <c r="I192" s="140"/>
      <c r="J192" s="140"/>
      <c r="K192" s="143"/>
      <c r="L192" s="143"/>
      <c r="M192" s="84" t="s">
        <v>695</v>
      </c>
    </row>
    <row r="193" spans="1:13" s="21" customFormat="1" ht="15">
      <c r="A193" s="33" t="s">
        <v>133</v>
      </c>
      <c r="B193" s="1" t="s">
        <v>610</v>
      </c>
      <c r="C193" s="6" t="s">
        <v>398</v>
      </c>
      <c r="D193" s="2"/>
      <c r="E193" s="75"/>
      <c r="F193" s="145"/>
      <c r="G193" s="49"/>
      <c r="H193" s="68"/>
      <c r="I193" s="49"/>
      <c r="J193" s="49"/>
      <c r="K193" s="93"/>
      <c r="L193" s="93"/>
      <c r="M193" s="84"/>
    </row>
    <row r="194" spans="1:13" s="21" customFormat="1" ht="15">
      <c r="A194" s="33" t="s">
        <v>134</v>
      </c>
      <c r="B194" s="1" t="s">
        <v>611</v>
      </c>
      <c r="C194" s="6" t="s">
        <v>399</v>
      </c>
      <c r="D194" s="2"/>
      <c r="E194" s="75"/>
      <c r="F194" s="145"/>
      <c r="G194" s="49"/>
      <c r="H194" s="68"/>
      <c r="I194" s="49"/>
      <c r="J194" s="49"/>
      <c r="K194" s="93"/>
      <c r="L194" s="93"/>
      <c r="M194" s="84"/>
    </row>
    <row r="195" spans="1:13" s="21" customFormat="1" ht="15">
      <c r="A195" s="33" t="s">
        <v>135</v>
      </c>
      <c r="B195" s="1" t="s">
        <v>612</v>
      </c>
      <c r="C195" s="6" t="s">
        <v>400</v>
      </c>
      <c r="D195" s="2"/>
      <c r="E195" s="75"/>
      <c r="F195" s="145"/>
      <c r="G195" s="49"/>
      <c r="H195" s="68"/>
      <c r="I195" s="49"/>
      <c r="J195" s="49"/>
      <c r="K195" s="93"/>
      <c r="L195" s="93"/>
      <c r="M195" s="84"/>
    </row>
    <row r="196" spans="1:13" s="21" customFormat="1" ht="15">
      <c r="A196" s="33" t="s">
        <v>136</v>
      </c>
      <c r="B196" s="1" t="s">
        <v>613</v>
      </c>
      <c r="C196" s="6" t="s">
        <v>401</v>
      </c>
      <c r="D196" s="2"/>
      <c r="E196" s="75"/>
      <c r="F196" s="145"/>
      <c r="G196" s="49"/>
      <c r="H196" s="68"/>
      <c r="I196" s="49"/>
      <c r="J196" s="49"/>
      <c r="K196" s="93"/>
      <c r="L196" s="93"/>
      <c r="M196" s="84"/>
    </row>
    <row r="197" spans="1:13" s="21" customFormat="1" ht="15">
      <c r="A197" s="33" t="s">
        <v>137</v>
      </c>
      <c r="B197" s="1" t="s">
        <v>614</v>
      </c>
      <c r="C197" s="6" t="s">
        <v>402</v>
      </c>
      <c r="D197" s="2"/>
      <c r="E197" s="75"/>
      <c r="F197" s="145"/>
      <c r="G197" s="49"/>
      <c r="H197" s="68"/>
      <c r="I197" s="49"/>
      <c r="J197" s="49"/>
      <c r="K197" s="93"/>
      <c r="L197" s="93"/>
      <c r="M197" s="84"/>
    </row>
    <row r="198" spans="1:13" s="21" customFormat="1" ht="15.75" thickBot="1">
      <c r="A198" s="33" t="s">
        <v>138</v>
      </c>
      <c r="B198" s="168" t="s">
        <v>615</v>
      </c>
      <c r="C198" s="10" t="s">
        <v>403</v>
      </c>
      <c r="D198" s="11"/>
      <c r="E198" s="103"/>
      <c r="F198" s="135"/>
      <c r="G198" s="127"/>
      <c r="H198" s="128"/>
      <c r="I198" s="127"/>
      <c r="J198" s="127"/>
      <c r="K198" s="129"/>
      <c r="L198" s="129"/>
      <c r="M198" s="84"/>
    </row>
    <row r="199" spans="1:13" s="21" customFormat="1" ht="87" thickBot="1">
      <c r="A199" s="33" t="s">
        <v>139</v>
      </c>
      <c r="B199" s="181" t="s">
        <v>192</v>
      </c>
      <c r="C199" s="182" t="s">
        <v>404</v>
      </c>
      <c r="D199" s="183" t="s">
        <v>677</v>
      </c>
      <c r="E199" s="184"/>
      <c r="F199" s="189">
        <f>F177-F178+F179+F183-F184+F185-F186+F188-F189+F191-F192+F193-F194+F195-F196+F197-F198-F187</f>
        <v>0</v>
      </c>
      <c r="G199" s="189">
        <f aca="true" t="shared" si="35" ref="G199:L199">G177-G178+G179+G183-G184+G185-G186+G188-G189+G191-G192+G193-G194+G195-G196+G197-G198-G187</f>
        <v>0</v>
      </c>
      <c r="H199" s="189">
        <f t="shared" si="35"/>
        <v>0</v>
      </c>
      <c r="I199" s="189">
        <f t="shared" si="35"/>
        <v>0</v>
      </c>
      <c r="J199" s="189">
        <f t="shared" si="35"/>
        <v>0</v>
      </c>
      <c r="K199" s="189">
        <f t="shared" si="35"/>
        <v>0</v>
      </c>
      <c r="L199" s="189">
        <f t="shared" si="35"/>
        <v>0</v>
      </c>
      <c r="M199" s="84"/>
    </row>
    <row r="200" spans="1:13" s="21" customFormat="1" ht="15">
      <c r="A200" s="33" t="s">
        <v>140</v>
      </c>
      <c r="B200" s="167" t="s">
        <v>616</v>
      </c>
      <c r="C200" s="7" t="s">
        <v>405</v>
      </c>
      <c r="D200" s="8" t="s">
        <v>86</v>
      </c>
      <c r="E200" s="104"/>
      <c r="F200" s="166">
        <f aca="true" t="shared" si="36" ref="F200:L200">F201+F202</f>
        <v>0</v>
      </c>
      <c r="G200" s="124">
        <f t="shared" si="36"/>
        <v>0</v>
      </c>
      <c r="H200" s="124">
        <f t="shared" si="36"/>
        <v>0</v>
      </c>
      <c r="I200" s="124">
        <f t="shared" si="36"/>
        <v>0</v>
      </c>
      <c r="J200" s="124">
        <f t="shared" si="36"/>
        <v>0</v>
      </c>
      <c r="K200" s="125">
        <f t="shared" si="36"/>
        <v>0</v>
      </c>
      <c r="L200" s="125">
        <f t="shared" si="36"/>
        <v>0</v>
      </c>
      <c r="M200" s="84"/>
    </row>
    <row r="201" spans="1:13" s="21" customFormat="1" ht="15">
      <c r="A201" s="33" t="s">
        <v>141</v>
      </c>
      <c r="B201" s="1" t="s">
        <v>62</v>
      </c>
      <c r="C201" s="6" t="s">
        <v>406</v>
      </c>
      <c r="D201" s="2"/>
      <c r="E201" s="75"/>
      <c r="F201" s="145"/>
      <c r="G201" s="49"/>
      <c r="H201" s="68"/>
      <c r="I201" s="49"/>
      <c r="J201" s="49"/>
      <c r="K201" s="93"/>
      <c r="L201" s="93"/>
      <c r="M201" s="84"/>
    </row>
    <row r="202" spans="1:13" s="21" customFormat="1" ht="15">
      <c r="A202" s="33" t="s">
        <v>142</v>
      </c>
      <c r="B202" s="1" t="s">
        <v>251</v>
      </c>
      <c r="C202" s="6" t="s">
        <v>407</v>
      </c>
      <c r="D202" s="2"/>
      <c r="E202" s="75"/>
      <c r="F202" s="145"/>
      <c r="G202" s="49"/>
      <c r="H202" s="68"/>
      <c r="I202" s="49"/>
      <c r="J202" s="49"/>
      <c r="K202" s="93"/>
      <c r="L202" s="93"/>
      <c r="M202" s="84"/>
    </row>
    <row r="203" spans="1:13" s="21" customFormat="1" ht="15.75" thickBot="1">
      <c r="A203" s="33" t="s">
        <v>143</v>
      </c>
      <c r="B203" s="168"/>
      <c r="C203" s="10" t="s">
        <v>408</v>
      </c>
      <c r="D203" s="11"/>
      <c r="E203" s="103"/>
      <c r="F203" s="135"/>
      <c r="G203" s="127"/>
      <c r="H203" s="128"/>
      <c r="I203" s="127"/>
      <c r="J203" s="127"/>
      <c r="K203" s="129"/>
      <c r="L203" s="129"/>
      <c r="M203" s="84"/>
    </row>
    <row r="204" spans="1:13" s="21" customFormat="1" ht="15">
      <c r="A204" s="33" t="s">
        <v>144</v>
      </c>
      <c r="B204" s="167" t="s">
        <v>61</v>
      </c>
      <c r="C204" s="7" t="s">
        <v>409</v>
      </c>
      <c r="D204" s="8" t="s">
        <v>81</v>
      </c>
      <c r="E204" s="104"/>
      <c r="F204" s="166">
        <f aca="true" t="shared" si="37" ref="F204:L204">F176+F199-F200</f>
        <v>0</v>
      </c>
      <c r="G204" s="124">
        <f t="shared" si="37"/>
        <v>0</v>
      </c>
      <c r="H204" s="124">
        <f t="shared" si="37"/>
        <v>0</v>
      </c>
      <c r="I204" s="124">
        <f t="shared" si="37"/>
        <v>0</v>
      </c>
      <c r="J204" s="124">
        <f t="shared" si="37"/>
        <v>0</v>
      </c>
      <c r="K204" s="125">
        <f t="shared" si="37"/>
        <v>0</v>
      </c>
      <c r="L204" s="125">
        <f t="shared" si="37"/>
        <v>0</v>
      </c>
      <c r="M204" s="84"/>
    </row>
    <row r="205" spans="1:13" s="21" customFormat="1" ht="15">
      <c r="A205" s="33" t="s">
        <v>145</v>
      </c>
      <c r="B205" s="1" t="s">
        <v>617</v>
      </c>
      <c r="C205" s="6" t="s">
        <v>410</v>
      </c>
      <c r="D205" s="2"/>
      <c r="E205" s="75"/>
      <c r="F205" s="145"/>
      <c r="G205" s="49"/>
      <c r="H205" s="49"/>
      <c r="I205" s="49"/>
      <c r="J205" s="49"/>
      <c r="K205" s="93"/>
      <c r="L205" s="93"/>
      <c r="M205" s="84"/>
    </row>
    <row r="206" spans="1:13" s="21" customFormat="1" ht="15.75" thickBot="1">
      <c r="A206" s="33" t="s">
        <v>146</v>
      </c>
      <c r="B206" s="168" t="s">
        <v>618</v>
      </c>
      <c r="C206" s="10" t="s">
        <v>411</v>
      </c>
      <c r="D206" s="11"/>
      <c r="E206" s="103"/>
      <c r="F206" s="135"/>
      <c r="G206" s="127"/>
      <c r="H206" s="127"/>
      <c r="I206" s="127"/>
      <c r="J206" s="127"/>
      <c r="K206" s="129"/>
      <c r="L206" s="129"/>
      <c r="M206" s="84"/>
    </row>
    <row r="207" spans="1:13" s="21" customFormat="1" ht="15">
      <c r="A207" s="33" t="s">
        <v>147</v>
      </c>
      <c r="B207" s="167" t="s">
        <v>619</v>
      </c>
      <c r="C207" s="7" t="s">
        <v>412</v>
      </c>
      <c r="D207" s="8" t="s">
        <v>82</v>
      </c>
      <c r="E207" s="104"/>
      <c r="F207" s="166">
        <f aca="true" t="shared" si="38" ref="F207:L207">F208+F209</f>
        <v>0</v>
      </c>
      <c r="G207" s="124">
        <f t="shared" si="38"/>
        <v>0</v>
      </c>
      <c r="H207" s="124">
        <f t="shared" si="38"/>
        <v>0</v>
      </c>
      <c r="I207" s="124">
        <f t="shared" si="38"/>
        <v>0</v>
      </c>
      <c r="J207" s="124">
        <f t="shared" si="38"/>
        <v>0</v>
      </c>
      <c r="K207" s="125">
        <f t="shared" si="38"/>
        <v>0</v>
      </c>
      <c r="L207" s="125">
        <f t="shared" si="38"/>
        <v>0</v>
      </c>
      <c r="M207" s="84"/>
    </row>
    <row r="208" spans="1:13" s="21" customFormat="1" ht="15">
      <c r="A208" s="33" t="s">
        <v>148</v>
      </c>
      <c r="B208" s="1" t="s">
        <v>250</v>
      </c>
      <c r="C208" s="6" t="s">
        <v>413</v>
      </c>
      <c r="D208" s="2"/>
      <c r="E208" s="75"/>
      <c r="F208" s="145"/>
      <c r="G208" s="49"/>
      <c r="H208" s="49"/>
      <c r="I208" s="49"/>
      <c r="J208" s="49"/>
      <c r="K208" s="93"/>
      <c r="L208" s="93"/>
      <c r="M208" s="84"/>
    </row>
    <row r="209" spans="1:13" s="21" customFormat="1" ht="15.75" thickBot="1">
      <c r="A209" s="33" t="s">
        <v>149</v>
      </c>
      <c r="B209" s="168" t="s">
        <v>251</v>
      </c>
      <c r="C209" s="10" t="s">
        <v>414</v>
      </c>
      <c r="D209" s="11"/>
      <c r="E209" s="103"/>
      <c r="F209" s="135"/>
      <c r="G209" s="127"/>
      <c r="H209" s="127"/>
      <c r="I209" s="127"/>
      <c r="J209" s="127"/>
      <c r="K209" s="129"/>
      <c r="L209" s="129"/>
      <c r="M209" s="84"/>
    </row>
    <row r="210" spans="1:13" s="21" customFormat="1" ht="15">
      <c r="A210" s="33" t="s">
        <v>150</v>
      </c>
      <c r="B210" s="214" t="s">
        <v>63</v>
      </c>
      <c r="C210" s="15" t="s">
        <v>415</v>
      </c>
      <c r="D210" s="126" t="s">
        <v>83</v>
      </c>
      <c r="E210" s="104"/>
      <c r="F210" s="166">
        <f aca="true" t="shared" si="39" ref="F210:L210">F205-F206-F207</f>
        <v>0</v>
      </c>
      <c r="G210" s="124">
        <f t="shared" si="39"/>
        <v>0</v>
      </c>
      <c r="H210" s="124">
        <f t="shared" si="39"/>
        <v>0</v>
      </c>
      <c r="I210" s="124">
        <f t="shared" si="39"/>
        <v>0</v>
      </c>
      <c r="J210" s="124">
        <f t="shared" si="39"/>
        <v>0</v>
      </c>
      <c r="K210" s="125">
        <f t="shared" si="39"/>
        <v>0</v>
      </c>
      <c r="L210" s="125">
        <f t="shared" si="39"/>
        <v>0</v>
      </c>
      <c r="M210" s="84"/>
    </row>
    <row r="211" spans="1:13" s="21" customFormat="1" ht="15.75" thickBot="1">
      <c r="A211" s="33" t="s">
        <v>151</v>
      </c>
      <c r="B211" s="168" t="s">
        <v>620</v>
      </c>
      <c r="C211" s="10" t="s">
        <v>416</v>
      </c>
      <c r="D211" s="11"/>
      <c r="E211" s="103"/>
      <c r="F211" s="135"/>
      <c r="G211" s="127"/>
      <c r="H211" s="127"/>
      <c r="I211" s="127"/>
      <c r="J211" s="127"/>
      <c r="K211" s="129"/>
      <c r="L211" s="129"/>
      <c r="M211" s="84"/>
    </row>
    <row r="212" spans="1:13" s="21" customFormat="1" ht="15.75" thickBot="1">
      <c r="A212" s="33" t="s">
        <v>152</v>
      </c>
      <c r="B212" s="181" t="s">
        <v>193</v>
      </c>
      <c r="C212" s="182" t="s">
        <v>417</v>
      </c>
      <c r="D212" s="183" t="s">
        <v>84</v>
      </c>
      <c r="E212" s="184"/>
      <c r="F212" s="188">
        <f aca="true" t="shared" si="40" ref="F212:L212">F204+F210-F211</f>
        <v>0</v>
      </c>
      <c r="G212" s="189">
        <f t="shared" si="40"/>
        <v>0</v>
      </c>
      <c r="H212" s="189">
        <f t="shared" si="40"/>
        <v>0</v>
      </c>
      <c r="I212" s="189">
        <f t="shared" si="40"/>
        <v>0</v>
      </c>
      <c r="J212" s="189">
        <f t="shared" si="40"/>
        <v>0</v>
      </c>
      <c r="K212" s="190">
        <f t="shared" si="40"/>
        <v>0</v>
      </c>
      <c r="L212" s="190">
        <f t="shared" si="40"/>
        <v>0</v>
      </c>
      <c r="M212" s="84"/>
    </row>
    <row r="213" spans="1:13" s="21" customFormat="1" ht="15.75" thickBot="1">
      <c r="A213" s="33" t="s">
        <v>153</v>
      </c>
      <c r="B213" s="204" t="s">
        <v>194</v>
      </c>
      <c r="C213" s="171" t="s">
        <v>418</v>
      </c>
      <c r="D213" s="172" t="s">
        <v>85</v>
      </c>
      <c r="E213" s="173"/>
      <c r="F213" s="174">
        <f aca="true" t="shared" si="41" ref="F213:L213">F176+F199+F205-F206</f>
        <v>0</v>
      </c>
      <c r="G213" s="175">
        <f t="shared" si="41"/>
        <v>0</v>
      </c>
      <c r="H213" s="175">
        <f t="shared" si="41"/>
        <v>0</v>
      </c>
      <c r="I213" s="175">
        <f t="shared" si="41"/>
        <v>0</v>
      </c>
      <c r="J213" s="175">
        <f t="shared" si="41"/>
        <v>0</v>
      </c>
      <c r="K213" s="175">
        <f t="shared" si="41"/>
        <v>0</v>
      </c>
      <c r="L213" s="175">
        <f t="shared" si="41"/>
        <v>0</v>
      </c>
      <c r="M213" s="84"/>
    </row>
    <row r="214" spans="1:13" s="21" customFormat="1" ht="15.75" thickBot="1">
      <c r="A214" s="37"/>
      <c r="B214" s="64" t="s">
        <v>32</v>
      </c>
      <c r="C214" s="130"/>
      <c r="D214" s="133"/>
      <c r="E214" s="130"/>
      <c r="F214" s="131"/>
      <c r="G214" s="131"/>
      <c r="H214" s="131"/>
      <c r="I214" s="134"/>
      <c r="J214" s="134"/>
      <c r="K214" s="131"/>
      <c r="L214" s="132"/>
      <c r="M214" s="85"/>
    </row>
    <row r="215" spans="1:13" s="21" customFormat="1" ht="15.75" thickBot="1">
      <c r="A215" s="33"/>
      <c r="B215" s="65" t="s">
        <v>1</v>
      </c>
      <c r="C215" s="138"/>
      <c r="D215" s="133"/>
      <c r="E215" s="12"/>
      <c r="F215" s="38">
        <f aca="true" t="shared" si="42" ref="F215:L215">+F4</f>
        <v>37621</v>
      </c>
      <c r="G215" s="38">
        <f t="shared" si="42"/>
        <v>37986</v>
      </c>
      <c r="H215" s="39">
        <f t="shared" si="42"/>
        <v>38352</v>
      </c>
      <c r="I215" s="38" t="str">
        <f t="shared" si="42"/>
        <v>??.??.2005</v>
      </c>
      <c r="J215" s="38">
        <f t="shared" si="42"/>
        <v>38717</v>
      </c>
      <c r="K215" s="100">
        <f t="shared" si="42"/>
        <v>39082</v>
      </c>
      <c r="L215" s="100">
        <f t="shared" si="42"/>
        <v>39447</v>
      </c>
      <c r="M215" s="85"/>
    </row>
    <row r="216" spans="1:13" s="21" customFormat="1" ht="15">
      <c r="A216" s="33" t="s">
        <v>155</v>
      </c>
      <c r="B216" s="4" t="s">
        <v>198</v>
      </c>
      <c r="C216" s="15" t="s">
        <v>521</v>
      </c>
      <c r="D216" s="105"/>
      <c r="E216" s="74"/>
      <c r="F216" s="49"/>
      <c r="G216" s="49"/>
      <c r="H216" s="68"/>
      <c r="I216" s="49"/>
      <c r="J216" s="49"/>
      <c r="K216" s="93"/>
      <c r="L216" s="93"/>
      <c r="M216" s="86"/>
    </row>
    <row r="217" spans="1:13" s="21" customFormat="1" ht="15">
      <c r="A217" s="33" t="s">
        <v>156</v>
      </c>
      <c r="B217" s="5" t="s">
        <v>199</v>
      </c>
      <c r="C217" s="6" t="s">
        <v>522</v>
      </c>
      <c r="D217" s="107"/>
      <c r="E217" s="75"/>
      <c r="F217" s="49"/>
      <c r="G217" s="49"/>
      <c r="H217" s="68"/>
      <c r="I217" s="49"/>
      <c r="J217" s="49"/>
      <c r="K217" s="93"/>
      <c r="L217" s="93"/>
      <c r="M217" s="86"/>
    </row>
    <row r="218" spans="1:13" s="21" customFormat="1" ht="15">
      <c r="A218" s="33" t="s">
        <v>157</v>
      </c>
      <c r="B218" s="5" t="s">
        <v>682</v>
      </c>
      <c r="C218" s="6" t="s">
        <v>523</v>
      </c>
      <c r="D218" s="107"/>
      <c r="E218" s="75"/>
      <c r="F218" s="49"/>
      <c r="G218" s="49"/>
      <c r="H218" s="68"/>
      <c r="I218" s="49"/>
      <c r="J218" s="49"/>
      <c r="K218" s="93"/>
      <c r="L218" s="93"/>
      <c r="M218" s="84"/>
    </row>
    <row r="219" spans="1:13" s="21" customFormat="1" ht="15">
      <c r="A219" s="33" t="s">
        <v>678</v>
      </c>
      <c r="B219" s="13" t="s">
        <v>680</v>
      </c>
      <c r="C219" s="6" t="s">
        <v>679</v>
      </c>
      <c r="D219" s="107"/>
      <c r="E219" s="76"/>
      <c r="F219" s="49"/>
      <c r="G219" s="49"/>
      <c r="H219" s="71"/>
      <c r="I219" s="51"/>
      <c r="J219" s="51"/>
      <c r="K219" s="101"/>
      <c r="L219" s="101"/>
      <c r="M219" s="86"/>
    </row>
    <row r="220" spans="1:13" s="21" customFormat="1" ht="15.75" thickBot="1">
      <c r="A220" s="33" t="s">
        <v>158</v>
      </c>
      <c r="B220" s="13" t="s">
        <v>159</v>
      </c>
      <c r="C220" s="10" t="s">
        <v>524</v>
      </c>
      <c r="D220" s="133"/>
      <c r="E220" s="76"/>
      <c r="F220" s="51"/>
      <c r="G220" s="51"/>
      <c r="H220" s="71"/>
      <c r="I220" s="135"/>
      <c r="J220" s="135"/>
      <c r="K220" s="135"/>
      <c r="L220" s="101"/>
      <c r="M220" s="86"/>
    </row>
    <row r="221" spans="1:13" s="30" customFormat="1" ht="15.75" thickBot="1">
      <c r="A221" s="37"/>
      <c r="B221" s="64" t="s">
        <v>16</v>
      </c>
      <c r="C221" s="137"/>
      <c r="D221" s="133"/>
      <c r="E221" s="130"/>
      <c r="F221" s="131"/>
      <c r="G221" s="131"/>
      <c r="H221" s="131"/>
      <c r="I221" s="134"/>
      <c r="J221" s="134"/>
      <c r="K221" s="131"/>
      <c r="L221" s="132"/>
      <c r="M221" s="85"/>
    </row>
    <row r="222" spans="1:13" s="21" customFormat="1" ht="15.75" thickBot="1">
      <c r="A222" s="33"/>
      <c r="B222" s="65" t="s">
        <v>1</v>
      </c>
      <c r="C222" s="130"/>
      <c r="D222" s="133"/>
      <c r="E222" s="12"/>
      <c r="F222" s="38">
        <f aca="true" t="shared" si="43" ref="F222:L222">+F215</f>
        <v>37621</v>
      </c>
      <c r="G222" s="38">
        <f t="shared" si="43"/>
        <v>37986</v>
      </c>
      <c r="H222" s="39">
        <f t="shared" si="43"/>
        <v>38352</v>
      </c>
      <c r="I222" s="38" t="str">
        <f t="shared" si="43"/>
        <v>??.??.2005</v>
      </c>
      <c r="J222" s="38">
        <f t="shared" si="43"/>
        <v>38717</v>
      </c>
      <c r="K222" s="100">
        <f t="shared" si="43"/>
        <v>39082</v>
      </c>
      <c r="L222" s="100">
        <f t="shared" si="43"/>
        <v>39447</v>
      </c>
      <c r="M222" s="87"/>
    </row>
    <row r="223" spans="1:13" ht="26.25">
      <c r="A223" s="33" t="s">
        <v>525</v>
      </c>
      <c r="B223" s="66" t="s">
        <v>200</v>
      </c>
      <c r="C223" s="29" t="s">
        <v>358</v>
      </c>
      <c r="D223" s="106"/>
      <c r="E223" s="77"/>
      <c r="F223" s="52"/>
      <c r="G223" s="52"/>
      <c r="H223" s="72"/>
      <c r="I223" s="52"/>
      <c r="J223" s="52"/>
      <c r="K223" s="102"/>
      <c r="L223" s="102"/>
      <c r="M223" s="88" t="s">
        <v>174</v>
      </c>
    </row>
    <row r="224" spans="1:13" ht="26.25">
      <c r="A224" s="33" t="s">
        <v>526</v>
      </c>
      <c r="B224" s="67" t="s">
        <v>64</v>
      </c>
      <c r="C224" s="26" t="s">
        <v>359</v>
      </c>
      <c r="D224" s="107"/>
      <c r="E224" s="78"/>
      <c r="F224" s="49"/>
      <c r="G224" s="49"/>
      <c r="H224" s="68"/>
      <c r="I224" s="49"/>
      <c r="J224" s="49"/>
      <c r="K224" s="93"/>
      <c r="L224" s="93"/>
      <c r="M224" s="88" t="s">
        <v>175</v>
      </c>
    </row>
    <row r="225" spans="1:13" ht="26.25">
      <c r="A225" s="33" t="s">
        <v>527</v>
      </c>
      <c r="B225" s="67" t="s">
        <v>202</v>
      </c>
      <c r="C225" s="26" t="s">
        <v>360</v>
      </c>
      <c r="D225" s="107"/>
      <c r="E225" s="78"/>
      <c r="F225" s="49"/>
      <c r="G225" s="49"/>
      <c r="H225" s="68"/>
      <c r="I225" s="49"/>
      <c r="J225" s="49"/>
      <c r="K225" s="93"/>
      <c r="L225" s="93"/>
      <c r="M225" s="88" t="s">
        <v>176</v>
      </c>
    </row>
    <row r="226" spans="1:13" ht="26.25">
      <c r="A226" s="33" t="s">
        <v>528</v>
      </c>
      <c r="B226" s="67" t="s">
        <v>203</v>
      </c>
      <c r="C226" s="26" t="s">
        <v>361</v>
      </c>
      <c r="D226" s="107"/>
      <c r="E226" s="78"/>
      <c r="F226" s="49"/>
      <c r="G226" s="49"/>
      <c r="H226" s="68"/>
      <c r="I226" s="49"/>
      <c r="J226" s="49"/>
      <c r="K226" s="93"/>
      <c r="L226" s="93"/>
      <c r="M226" s="88" t="s">
        <v>177</v>
      </c>
    </row>
    <row r="227" spans="1:13" ht="21" customHeight="1">
      <c r="A227" s="33" t="s">
        <v>529</v>
      </c>
      <c r="B227" s="67" t="s">
        <v>201</v>
      </c>
      <c r="C227" s="26" t="s">
        <v>362</v>
      </c>
      <c r="D227" s="107"/>
      <c r="E227" s="78"/>
      <c r="F227" s="49"/>
      <c r="G227" s="49"/>
      <c r="H227" s="68"/>
      <c r="I227" s="49"/>
      <c r="J227" s="49"/>
      <c r="K227" s="93"/>
      <c r="L227" s="93"/>
      <c r="M227" s="88" t="s">
        <v>178</v>
      </c>
    </row>
    <row r="228" spans="1:13" ht="21" customHeight="1">
      <c r="A228" s="33" t="s">
        <v>530</v>
      </c>
      <c r="B228" s="67" t="s">
        <v>191</v>
      </c>
      <c r="C228" s="26" t="s">
        <v>363</v>
      </c>
      <c r="D228" s="107"/>
      <c r="E228" s="78"/>
      <c r="F228" s="49"/>
      <c r="G228" s="49"/>
      <c r="H228" s="68"/>
      <c r="I228" s="49"/>
      <c r="J228" s="49"/>
      <c r="K228" s="93"/>
      <c r="L228" s="93"/>
      <c r="M228" s="88" t="s">
        <v>179</v>
      </c>
    </row>
    <row r="229" spans="1:13" ht="21.75" customHeight="1">
      <c r="A229" s="33" t="s">
        <v>531</v>
      </c>
      <c r="B229" s="67" t="s">
        <v>17</v>
      </c>
      <c r="C229" s="26" t="s">
        <v>364</v>
      </c>
      <c r="D229" s="108"/>
      <c r="E229" s="79"/>
      <c r="F229" s="49"/>
      <c r="G229" s="49"/>
      <c r="H229" s="68"/>
      <c r="I229" s="49"/>
      <c r="J229" s="49"/>
      <c r="K229" s="93"/>
      <c r="L229" s="93"/>
      <c r="M229" s="88" t="s">
        <v>17</v>
      </c>
    </row>
    <row r="230" spans="1:13" ht="26.25">
      <c r="A230" s="33" t="s">
        <v>532</v>
      </c>
      <c r="B230" s="67" t="s">
        <v>683</v>
      </c>
      <c r="C230" s="26" t="s">
        <v>365</v>
      </c>
      <c r="D230" s="108"/>
      <c r="E230" s="79"/>
      <c r="F230" s="49"/>
      <c r="G230" s="49"/>
      <c r="H230" s="68"/>
      <c r="I230" s="49"/>
      <c r="J230" s="49"/>
      <c r="K230" s="93"/>
      <c r="L230" s="93"/>
      <c r="M230" s="88" t="s">
        <v>180</v>
      </c>
    </row>
    <row r="231" spans="1:13" ht="26.25" hidden="1">
      <c r="A231" s="33" t="s">
        <v>539</v>
      </c>
      <c r="B231" s="67" t="s">
        <v>204</v>
      </c>
      <c r="C231" s="26" t="s">
        <v>366</v>
      </c>
      <c r="D231" s="108"/>
      <c r="E231" s="79"/>
      <c r="F231" s="49"/>
      <c r="G231" s="49"/>
      <c r="H231" s="68"/>
      <c r="I231" s="49"/>
      <c r="J231" s="49"/>
      <c r="K231" s="93"/>
      <c r="L231" s="93"/>
      <c r="M231" s="88" t="s">
        <v>181</v>
      </c>
    </row>
    <row r="232" spans="1:13" ht="26.25" hidden="1">
      <c r="A232" s="33" t="s">
        <v>540</v>
      </c>
      <c r="B232" s="67" t="s">
        <v>205</v>
      </c>
      <c r="C232" s="26" t="s">
        <v>367</v>
      </c>
      <c r="D232" s="108"/>
      <c r="E232" s="79"/>
      <c r="F232" s="49"/>
      <c r="G232" s="49"/>
      <c r="H232" s="68"/>
      <c r="I232" s="49"/>
      <c r="J232" s="49"/>
      <c r="K232" s="93"/>
      <c r="L232" s="93"/>
      <c r="M232" s="88" t="s">
        <v>182</v>
      </c>
    </row>
    <row r="233" spans="1:13" ht="26.25" hidden="1">
      <c r="A233" s="33" t="s">
        <v>541</v>
      </c>
      <c r="B233" s="67" t="s">
        <v>206</v>
      </c>
      <c r="C233" s="26" t="s">
        <v>368</v>
      </c>
      <c r="D233" s="109"/>
      <c r="E233" s="80"/>
      <c r="F233" s="49"/>
      <c r="G233" s="49"/>
      <c r="H233" s="68"/>
      <c r="I233" s="49"/>
      <c r="J233" s="49"/>
      <c r="K233" s="93"/>
      <c r="L233" s="93"/>
      <c r="M233" s="88" t="s">
        <v>183</v>
      </c>
    </row>
    <row r="234" spans="1:13" ht="28.5" customHeight="1" hidden="1">
      <c r="A234" s="33" t="s">
        <v>542</v>
      </c>
      <c r="B234" s="67" t="s">
        <v>419</v>
      </c>
      <c r="C234" s="26" t="s">
        <v>369</v>
      </c>
      <c r="D234" s="108"/>
      <c r="E234" s="79"/>
      <c r="F234" s="49"/>
      <c r="G234" s="49"/>
      <c r="H234" s="68"/>
      <c r="I234" s="49"/>
      <c r="J234" s="49"/>
      <c r="K234" s="93"/>
      <c r="L234" s="93"/>
      <c r="M234" s="88" t="s">
        <v>184</v>
      </c>
    </row>
    <row r="235" spans="1:13" ht="30.75" customHeight="1" hidden="1">
      <c r="A235" s="33" t="s">
        <v>543</v>
      </c>
      <c r="B235" s="67" t="s">
        <v>420</v>
      </c>
      <c r="C235" s="26" t="s">
        <v>370</v>
      </c>
      <c r="D235" s="109"/>
      <c r="E235" s="80"/>
      <c r="F235" s="49"/>
      <c r="G235" s="49"/>
      <c r="H235" s="68"/>
      <c r="I235" s="49"/>
      <c r="J235" s="49"/>
      <c r="K235" s="93"/>
      <c r="L235" s="93"/>
      <c r="M235" s="88" t="s">
        <v>185</v>
      </c>
    </row>
    <row r="236" spans="1:13" ht="26.25" hidden="1">
      <c r="A236" s="33" t="s">
        <v>544</v>
      </c>
      <c r="B236" s="67" t="s">
        <v>421</v>
      </c>
      <c r="C236" s="26" t="s">
        <v>371</v>
      </c>
      <c r="D236" s="108"/>
      <c r="E236" s="79"/>
      <c r="F236" s="49"/>
      <c r="G236" s="49"/>
      <c r="H236" s="68"/>
      <c r="I236" s="49"/>
      <c r="J236" s="49"/>
      <c r="K236" s="93"/>
      <c r="L236" s="93"/>
      <c r="M236" s="88" t="s">
        <v>186</v>
      </c>
    </row>
    <row r="237" spans="1:13" ht="26.25" hidden="1">
      <c r="A237" s="33" t="s">
        <v>545</v>
      </c>
      <c r="B237" s="67" t="s">
        <v>422</v>
      </c>
      <c r="C237" s="26" t="s">
        <v>372</v>
      </c>
      <c r="D237" s="108"/>
      <c r="E237" s="79"/>
      <c r="F237" s="49"/>
      <c r="G237" s="49"/>
      <c r="H237" s="68"/>
      <c r="I237" s="49"/>
      <c r="J237" s="49"/>
      <c r="K237" s="93"/>
      <c r="L237" s="93"/>
      <c r="M237" s="88" t="s">
        <v>187</v>
      </c>
    </row>
    <row r="238" spans="1:13" ht="27" thickBot="1">
      <c r="A238" s="35" t="s">
        <v>533</v>
      </c>
      <c r="B238" s="110" t="s">
        <v>31</v>
      </c>
      <c r="C238" s="111" t="s">
        <v>373</v>
      </c>
      <c r="D238" s="112"/>
      <c r="E238" s="113"/>
      <c r="F238" s="114"/>
      <c r="G238" s="114"/>
      <c r="H238" s="115"/>
      <c r="I238" s="114"/>
      <c r="J238" s="114"/>
      <c r="K238" s="116"/>
      <c r="L238" s="116"/>
      <c r="M238" s="88" t="s">
        <v>188</v>
      </c>
    </row>
  </sheetData>
  <sheetProtection password="95E2" sheet="1" objects="1" scenarios="1"/>
  <mergeCells count="8">
    <mergeCell ref="C3:C4"/>
    <mergeCell ref="E3:E4"/>
    <mergeCell ref="C76:C77"/>
    <mergeCell ref="E76:E77"/>
    <mergeCell ref="M76:M77"/>
    <mergeCell ref="M141:M142"/>
    <mergeCell ref="C141:C142"/>
    <mergeCell ref="E141:E142"/>
  </mergeCells>
  <printOptions horizontalCentered="1"/>
  <pageMargins left="0.5905511811023623" right="0.5905511811023623" top="0.4921259842519685" bottom="0.4921259842519685" header="0.2755905511811024" footer="0.2755905511811024"/>
  <pageSetup fitToHeight="3" fitToWidth="1" horizontalDpi="600" verticalDpi="600" orientation="portrait" paperSize="9" scale="41" r:id="rId2"/>
  <headerFooter alignWithMargins="0">
    <oddFooter>&amp;LPÚ &amp;A&amp;C- &amp;P -</oddFooter>
  </headerFooter>
  <rowBreaks count="3" manualBreakCount="3">
    <brk id="75" max="255" man="1"/>
    <brk id="140" max="255" man="1"/>
    <brk id="1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PřílohaC EHK, verze 001_8 </dc:title>
  <dc:subject/>
  <dc:creator/>
  <cp:keywords/>
  <dc:description>Platná od 18.1.2005</dc:description>
  <cp:lastModifiedBy>INF</cp:lastModifiedBy>
  <cp:lastPrinted>2004-08-09T05:10:32Z</cp:lastPrinted>
  <dcterms:created xsi:type="dcterms:W3CDTF">2002-02-21T15:04:46Z</dcterms:created>
  <dcterms:modified xsi:type="dcterms:W3CDTF">2005-06-29T14:43:37Z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110019714</vt:i4>
  </property>
  <property fmtid="{D5CDD505-2E9C-101B-9397-08002B2CF9AE}" pid="3" name="_EmailSubject">
    <vt:lpwstr>IMPORT</vt:lpwstr>
  </property>
  <property fmtid="{D5CDD505-2E9C-101B-9397-08002B2CF9AE}" pid="4" name="_AuthorEmail">
    <vt:lpwstr>justonova@komercni.com</vt:lpwstr>
  </property>
  <property fmtid="{D5CDD505-2E9C-101B-9397-08002B2CF9AE}" pid="5" name="_AuthorEmailDisplayName">
    <vt:lpwstr>Marta Justoňová</vt:lpwstr>
  </property>
  <property fmtid="{D5CDD505-2E9C-101B-9397-08002B2CF9AE}" pid="6" name="_PreviousAdHocReviewCycleID">
    <vt:i4>-512323326</vt:i4>
  </property>
  <property fmtid="{D5CDD505-2E9C-101B-9397-08002B2CF9AE}" pid="7" name="_ReviewingToolsShownOnce">
    <vt:lpwstr/>
  </property>
</Properties>
</file>