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3980" windowHeight="8130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'List1'!$7:$7</definedName>
  </definedNames>
  <calcPr fullCalcOnLoad="1"/>
</workbook>
</file>

<file path=xl/sharedStrings.xml><?xml version="1.0" encoding="utf-8"?>
<sst xmlns="http://schemas.openxmlformats.org/spreadsheetml/2006/main" count="1006" uniqueCount="410">
  <si>
    <t>Požadavky MČ na rezervu vytvořenou pro MČ v kap.1016 schváleného rozpočtu HMP na rok 2010 uspořádané dle MČ</t>
  </si>
  <si>
    <t>v tis.Kč</t>
  </si>
  <si>
    <t>Ev.č.</t>
  </si>
  <si>
    <t>Městská část</t>
  </si>
  <si>
    <t>žádost č.j.</t>
  </si>
  <si>
    <t>ze dne</t>
  </si>
  <si>
    <t>Požadavek</t>
  </si>
  <si>
    <t xml:space="preserve"> ORG</t>
  </si>
  <si>
    <t>předpokl. nárok na rozpočet  HMP v dalších letech</t>
  </si>
  <si>
    <t>věcně příslušný člen RHMP</t>
  </si>
  <si>
    <t>kap.</t>
  </si>
  <si>
    <t>Pozn.</t>
  </si>
  <si>
    <t>návrh dotace  ROZ        (v tis.Kč)</t>
  </si>
  <si>
    <t>Varianta        500 mil. Kč</t>
  </si>
  <si>
    <t>Varianta        1 mld. Kč</t>
  </si>
  <si>
    <t>Praha 1</t>
  </si>
  <si>
    <t>014321/2010</t>
  </si>
  <si>
    <t>10.2.</t>
  </si>
  <si>
    <t>Výstavba byt. domu s pečovatelskými byty Benediktská/Dlouhá</t>
  </si>
  <si>
    <t>rad.Janeček</t>
  </si>
  <si>
    <t>08</t>
  </si>
  <si>
    <t>Lodecká 1206/2 - úpravy nebyt. jednotky pro potřeby polyfunkční služebny MP Praha 1</t>
  </si>
  <si>
    <t>nám.Blažek</t>
  </si>
  <si>
    <t>07</t>
  </si>
  <si>
    <t>Rekonstr. a rozšíření dětského hřiště ve Františkánské zahradě</t>
  </si>
  <si>
    <t>rad.pro obl. ŽP</t>
  </si>
  <si>
    <t>02</t>
  </si>
  <si>
    <t>MČ Praha 1 celkem</t>
  </si>
  <si>
    <t>Praha 2</t>
  </si>
  <si>
    <t>OI/Cha/10</t>
  </si>
  <si>
    <t>3.2.10</t>
  </si>
  <si>
    <t>Rekonstr. Riegrových sadů - jižní stráně I.etapa</t>
  </si>
  <si>
    <t>Rekonstr. parku Folimanka</t>
  </si>
  <si>
    <t xml:space="preserve">ZŠ Londýnská - výměna rozvodů elektro a osvětlení  </t>
  </si>
  <si>
    <t>nám.Kousalíková</t>
  </si>
  <si>
    <t>04</t>
  </si>
  <si>
    <t>Rek. parku v Havlíčkových sadech - 1. etapa</t>
  </si>
  <si>
    <t>MČ Praha 2 celkem</t>
  </si>
  <si>
    <t>Praha 3</t>
  </si>
  <si>
    <t>008859/10</t>
  </si>
  <si>
    <t>9.2.</t>
  </si>
  <si>
    <t>ZŠ a MŠ Chelčického - rekonstrukce</t>
  </si>
  <si>
    <t>DPS Roháčova 24-26 - rekonstr. - 4.etapa</t>
  </si>
  <si>
    <t>05</t>
  </si>
  <si>
    <t>Nástavba domu Olšanská 7</t>
  </si>
  <si>
    <t>rad.Pešák</t>
  </si>
  <si>
    <t>MČ Praha 3 celkem</t>
  </si>
  <si>
    <t>Praha 4</t>
  </si>
  <si>
    <t>11.2.</t>
  </si>
  <si>
    <t>Hospic Malovická</t>
  </si>
  <si>
    <t>Hospic Malovická - vybavení</t>
  </si>
  <si>
    <t>Jesle Kotorská</t>
  </si>
  <si>
    <t>Rekonstr. veřejného prostranství Novodvorská</t>
  </si>
  <si>
    <t>ZŠ Plamínková - celková rekonstrukce včetně sportovišť</t>
  </si>
  <si>
    <t>Protihluková stěna Spořilov</t>
  </si>
  <si>
    <t>ZŠ Poláčkova (spolufinancování rekonstrukce se SFŽP)</t>
  </si>
  <si>
    <t>MŠ Kaplická - celková rekonstrukce</t>
  </si>
  <si>
    <t>Školní a dětské hřiště Podolí - nová výstavba</t>
  </si>
  <si>
    <t>MČ Praha 4 celkem</t>
  </si>
  <si>
    <t>Praha 5</t>
  </si>
  <si>
    <t>5.2.</t>
  </si>
  <si>
    <t>ZŠ Radlická 140/115 - výstavba tělocvičny - sportovní haly</t>
  </si>
  <si>
    <t>MŠ Kroupova 2775/2a - rekonstr. kuchyně, výměna oken</t>
  </si>
  <si>
    <t>MŠ Nad Palatou 613/29- rekonstr.kuchyně, dostavba chodeb</t>
  </si>
  <si>
    <t>ŽŠ Weberova 1090/1 - rekonstrukce stravovacího provozu</t>
  </si>
  <si>
    <t>Rekonstrukce objektu č.p. 1253 Nepomucká na MŠ</t>
  </si>
  <si>
    <t>K vodojemu 7/208, 9/209, 11/210 - zateplení fasád vč. výměny oken</t>
  </si>
  <si>
    <t>Uliční stromořadí - stavební úpravy komunikace Zborovská</t>
  </si>
  <si>
    <t>MČ Praha 5 celkem</t>
  </si>
  <si>
    <t>Praha 6</t>
  </si>
  <si>
    <t>EO/08/1</t>
  </si>
  <si>
    <t>1.2.10</t>
  </si>
  <si>
    <t>ZŠ nám.Interbrigády - rekonstr. objektu II. etapa</t>
  </si>
  <si>
    <t>MŠ Mydlářka - výstavba nového objektu</t>
  </si>
  <si>
    <t>Výstavba podzemních kontejnerových stání</t>
  </si>
  <si>
    <t>rad.Langmajer</t>
  </si>
  <si>
    <t>01</t>
  </si>
  <si>
    <t>MŠ Velvarská - výstavba nového objektu</t>
  </si>
  <si>
    <t>ZŠ Červený vrch - samostatný pavilon</t>
  </si>
  <si>
    <t>Rekonstrukce parku Malá Břevnov</t>
  </si>
  <si>
    <t>Cyklostezka Markétská - Staré náměstí</t>
  </si>
  <si>
    <t>Rekonstrukce parku Fetrovská - Na Pískách</t>
  </si>
  <si>
    <t>Klimatizace v objektu Dejvického divadla</t>
  </si>
  <si>
    <t xml:space="preserve">Praha 6 </t>
  </si>
  <si>
    <t>Rekon. dětského hřiště v parku gen. Píky</t>
  </si>
  <si>
    <t>Revitalizace zahrady u KC Kaštan</t>
  </si>
  <si>
    <t>MČ Praha 6 celkem</t>
  </si>
  <si>
    <t>Praha 7</t>
  </si>
  <si>
    <t>007141/2010</t>
  </si>
  <si>
    <t>Obnova Ortenova nám.</t>
  </si>
  <si>
    <t>MŠ Kostelní - rekonstr.objektu vč.zvýšení kapacity</t>
  </si>
  <si>
    <t>Výstavba Domu pro seniory, Tusarova 42,44, - DPS</t>
  </si>
  <si>
    <t>MČ Praha 7 celkem</t>
  </si>
  <si>
    <t>Praha 8</t>
  </si>
  <si>
    <t>MPC8 11300/2010</t>
  </si>
  <si>
    <t>4.2.10</t>
  </si>
  <si>
    <t>MŠ Bojasova - rekonstr. dvou pavilonů pro nové třídy MŠ</t>
  </si>
  <si>
    <t>MŠ Šiškova - rekonstr. pavilonu pro nové třídy MŠ</t>
  </si>
  <si>
    <t>ZŠ Burešova - rekonstr. sociálního zařízení školy</t>
  </si>
  <si>
    <t>DPS Burešova - přestavba jídelny</t>
  </si>
  <si>
    <t>MŠ Kotlaska - zateplení obvodového pláště</t>
  </si>
  <si>
    <t>ZŠ Burešova - rekonstr. školního sportoviště  - I. etapa</t>
  </si>
  <si>
    <t>ZŠ Petra Strozziho - rek. povrchu škol.hřiště</t>
  </si>
  <si>
    <t>ZŠ Burešova - výměna osvětlení</t>
  </si>
  <si>
    <t>MČ Praha 8 celkem</t>
  </si>
  <si>
    <t>Praha 9</t>
  </si>
  <si>
    <t>OSM/10/St</t>
  </si>
  <si>
    <t>MŠ Šluknovská - nástavba pavilonu - zvýšení kapacity</t>
  </si>
  <si>
    <t>Dům sociálních služeb Hejnická</t>
  </si>
  <si>
    <t>Veřejná prostranství na sídlišti</t>
  </si>
  <si>
    <t>nám.Klega</t>
  </si>
  <si>
    <t>MČ Praha 9 celkem</t>
  </si>
  <si>
    <t>Praha 10</t>
  </si>
  <si>
    <t>CSOP Sámova - rekonstr.- fasády vč. zateplení</t>
  </si>
  <si>
    <t>Dostavba Areálu volného času při ZŠ Gutova</t>
  </si>
  <si>
    <t>Rekonstr. objektu Kodaňská 10/54 pro účely víceletého gymnázia</t>
  </si>
  <si>
    <t>MČ Praha 10 celkem</t>
  </si>
  <si>
    <t>Praha 11</t>
  </si>
  <si>
    <t>11/10/008514/STA</t>
  </si>
  <si>
    <t>Regenerace objektu Láskova 2001 - Klokánek</t>
  </si>
  <si>
    <t>11/10/008511/STA</t>
  </si>
  <si>
    <t xml:space="preserve">ZŠ K Milíčovu 674 (pavilon C) - varna s jídelnou           </t>
  </si>
  <si>
    <t>75 a)</t>
  </si>
  <si>
    <t>Regenerace objektu MŠ Modletická</t>
  </si>
  <si>
    <t>MČ Praha 11 celkem</t>
  </si>
  <si>
    <t>Praha 12</t>
  </si>
  <si>
    <t>5173/2010-KS/81</t>
  </si>
  <si>
    <t xml:space="preserve">MŠ Palmetová, MŠ Zárubova - rozšíření kapacity, zateplení, opravy fasády  </t>
  </si>
  <si>
    <t>TV - Čechova čtvrť - Dolnocholupická</t>
  </si>
  <si>
    <t>Revitalizace prostranství Písnická</t>
  </si>
  <si>
    <t>ZŠ Pertoldova 3373/1 - výměna oken a dveří</t>
  </si>
  <si>
    <t>ZŠ Angelovova 3183 - výměna oken a dveří</t>
  </si>
  <si>
    <t>Rekonstrukce veřejného sportoviště K Dolům</t>
  </si>
  <si>
    <t>MČ Praha 12 celkem</t>
  </si>
  <si>
    <t>Praha 13</t>
  </si>
  <si>
    <t>82/star/10</t>
  </si>
  <si>
    <t>8.2.</t>
  </si>
  <si>
    <t>FZŠ při PedF UK, Brdičkova 1878 - rekonstr. stravovacího provozu</t>
  </si>
  <si>
    <t>Obnova dětských hřišť, sportovišť a parčíků v lokalitách Stodůlky a Lužiny</t>
  </si>
  <si>
    <t>Parkování v lokalitě Velká Ohrada</t>
  </si>
  <si>
    <t>rad.Šteiner</t>
  </si>
  <si>
    <t>03</t>
  </si>
  <si>
    <t>MČ Praha 13 celkem</t>
  </si>
  <si>
    <t>Praha 14</t>
  </si>
  <si>
    <t>14/10/05940/KS</t>
  </si>
  <si>
    <t>Objekt Sadská č.p.530 - přestavba na MŠ, hlídací službu dětí a ubytovnu pro učitele</t>
  </si>
  <si>
    <t>ZŠ Hloubětínská č.p. 700 - vybudování sociálního zařízení</t>
  </si>
  <si>
    <t>ZŠ Chvaletická č.p.918 - rekonstr.elektroinstalace I.etapa</t>
  </si>
  <si>
    <t>MČ Praha 14 celkem</t>
  </si>
  <si>
    <t>Praha 15</t>
  </si>
  <si>
    <t>TV Hostivař</t>
  </si>
  <si>
    <t>MŠ Trhanovské nám. 441 - modernizace a přístavba</t>
  </si>
  <si>
    <t>ZŠ Křimická - sanace havarijního stavu střešního pláště pavilonu A</t>
  </si>
  <si>
    <t>MČ Praha 15 celkem</t>
  </si>
  <si>
    <t>Praha 16</t>
  </si>
  <si>
    <t>2835/10/OMH</t>
  </si>
  <si>
    <t>Mobiliář městské části a inf.orientačního značení</t>
  </si>
  <si>
    <t>rad. Pecha</t>
  </si>
  <si>
    <t>06</t>
  </si>
  <si>
    <t>Revitalizace "Místa u řeky" Praha - Radotín</t>
  </si>
  <si>
    <t>Zateplení budov předškolních zařízení Praha - Radotín č.p.1251, 1367, 1368</t>
  </si>
  <si>
    <t>MČ Praha 16 celkem</t>
  </si>
  <si>
    <t>Praha 17</t>
  </si>
  <si>
    <t>ZŠ genpor. Fr.Peřiny - výměna oken</t>
  </si>
  <si>
    <t>Revitalizace území podél ul.Plzeňské s protihlukovým opatřením</t>
  </si>
  <si>
    <t>Služebna MP</t>
  </si>
  <si>
    <t>MČ Praha 17 celkem</t>
  </si>
  <si>
    <t>Praha 18</t>
  </si>
  <si>
    <t>1589/2010</t>
  </si>
  <si>
    <t>MŠ Havířovská - rekonstr. a nástavba objektu bývalých jeslí pro MŠ a zdrav.zařízení - I.etapa</t>
  </si>
  <si>
    <t>1588/2010</t>
  </si>
  <si>
    <t>ZŠ Tupolevova - rekonstrukce střešních plášťů ZŠ</t>
  </si>
  <si>
    <t>Budování nových parkovacích míst</t>
  </si>
  <si>
    <t>MČ Praha 18 celkem</t>
  </si>
  <si>
    <t>Praha 19</t>
  </si>
  <si>
    <t>1114/2010/OKS</t>
  </si>
  <si>
    <t>MŠ Kbely, obj. v ul.Albrechtická - rekonstr.budovy - zvýšení kapacity MŠ</t>
  </si>
  <si>
    <t>Zateplení a obnova fasády dvou byt.domů č.p.715, 716</t>
  </si>
  <si>
    <t>2NIV</t>
  </si>
  <si>
    <t>Údržba a péče o zeleň</t>
  </si>
  <si>
    <t>neinv.</t>
  </si>
  <si>
    <t>MČ Praha 19 celkem</t>
  </si>
  <si>
    <t>Praha 20</t>
  </si>
  <si>
    <t>Komunitní kompostárna Horní Počernice</t>
  </si>
  <si>
    <t>MŠ Chodovická - přístavba</t>
  </si>
  <si>
    <t>Rekonstr. povrchů komunikací</t>
  </si>
  <si>
    <t>MČ Praha 20 celkem</t>
  </si>
  <si>
    <t>Praha 21</t>
  </si>
  <si>
    <t>07029/2010/FO</t>
  </si>
  <si>
    <t>Rozšíření úřadu MČ Praha 21</t>
  </si>
  <si>
    <t>řed.Trnka</t>
  </si>
  <si>
    <t>09</t>
  </si>
  <si>
    <t>Rekonstr.komunikací III. a IV.třídy</t>
  </si>
  <si>
    <t>Havarijní stav kuchyní MŠ a střech MZŠ Polesná</t>
  </si>
  <si>
    <t>MČ Praha 21 celkem</t>
  </si>
  <si>
    <t>Praha 22</t>
  </si>
  <si>
    <t>22 837/2010 ORS 02</t>
  </si>
  <si>
    <t>Dostavba inženýrských sítí V Bytovkách</t>
  </si>
  <si>
    <t xml:space="preserve">Divadlo - vybavení interiéru, nábytek </t>
  </si>
  <si>
    <t>rad.Pecha</t>
  </si>
  <si>
    <t>Rekonstrukce Centra volného času č.p. 803 - využití volného času dětí a mládeže</t>
  </si>
  <si>
    <t>MČ Praha 22 celkem</t>
  </si>
  <si>
    <t>Běchovice</t>
  </si>
  <si>
    <t>Dostavba sportovního areálu Na Korunce</t>
  </si>
  <si>
    <t>prim.Bém</t>
  </si>
  <si>
    <t>Rekonstr. společenských prostor a zřízení informačního centra  v objektu MČ</t>
  </si>
  <si>
    <t>Rekonstr. bytového domu č.p. 8 pro sociální byty</t>
  </si>
  <si>
    <t>MČ Praha - Běchovice celkem</t>
  </si>
  <si>
    <t>Benice</t>
  </si>
  <si>
    <t>Výstavba společensko - kulturního zařízení</t>
  </si>
  <si>
    <t>MČ Praha - Benice celkem</t>
  </si>
  <si>
    <t>Březiněves</t>
  </si>
  <si>
    <t>061/10/Mko</t>
  </si>
  <si>
    <t>Výměna povrchu a vyrovnání převýšení fotbal.hřiště, oplocení</t>
  </si>
  <si>
    <t>Výměna oken, zateplení budovy č.p. 2</t>
  </si>
  <si>
    <t>Rozšíření ul. Bezinková</t>
  </si>
  <si>
    <t>MČ Praha - Březiněves celkem</t>
  </si>
  <si>
    <t>Čakovice</t>
  </si>
  <si>
    <t>00639/2010</t>
  </si>
  <si>
    <t>Rekonstr. dětských hřišť na území MČ</t>
  </si>
  <si>
    <t>Výkup pozemků</t>
  </si>
  <si>
    <t>Rekonstr. prostor pro služebnu MP</t>
  </si>
  <si>
    <t xml:space="preserve">Vestavba v podkroví zámku </t>
  </si>
  <si>
    <t>MČ Praha - Čakovice celkem</t>
  </si>
  <si>
    <t>Ďáblice</t>
  </si>
  <si>
    <t>0227/2010</t>
  </si>
  <si>
    <t>MŠ Kučerové - rekonstr.pavilonu</t>
  </si>
  <si>
    <t>MČ Praha - Ďáblice celkem</t>
  </si>
  <si>
    <t>Dol.Měcholupy</t>
  </si>
  <si>
    <t>180/2010</t>
  </si>
  <si>
    <t>Rekonstr.budovy zdrav.střediska, služebny MP a ÚMČ</t>
  </si>
  <si>
    <t xml:space="preserve"> 08</t>
  </si>
  <si>
    <t>181/2010</t>
  </si>
  <si>
    <t>Komunikace pro pěší a cyklostezka Dol.Měcholupy -Hostivař</t>
  </si>
  <si>
    <t>MČ Praha - Dolní Měcholupy celkem</t>
  </si>
  <si>
    <t>Dol.Počernice</t>
  </si>
  <si>
    <t>Volnočasové areály - rekonstr. a doplnění herních prvků</t>
  </si>
  <si>
    <t>Rehabilitace zámeckého parku v Dol.Počernicích</t>
  </si>
  <si>
    <t>ZŠ - modernizace</t>
  </si>
  <si>
    <t>MČ Praha - Dolní Počernice celkem</t>
  </si>
  <si>
    <t>Dolní Chabry</t>
  </si>
  <si>
    <t>Zřízení detašovaného pracoviště MŠ Bílenecké nám.33 - navýšení kapacity MŠ</t>
  </si>
  <si>
    <r>
      <t xml:space="preserve">TV Chabry </t>
    </r>
    <r>
      <rPr>
        <i/>
        <sz val="10"/>
        <rFont val="Arial CE"/>
        <family val="0"/>
      </rPr>
      <t>/pro  OMI MHMP/</t>
    </r>
  </si>
  <si>
    <t>0152</t>
  </si>
  <si>
    <t>pro OMI</t>
  </si>
  <si>
    <t>MČ Praha - Dolní Chabry celkem</t>
  </si>
  <si>
    <t>Dubeč</t>
  </si>
  <si>
    <t>00114/2010 MCPDUB/2</t>
  </si>
  <si>
    <t>Dostavba centra Dubče</t>
  </si>
  <si>
    <t>40533</t>
  </si>
  <si>
    <t>MŠ Dubeč - přístavba</t>
  </si>
  <si>
    <t>Komunální technika - zimní a letní údržba MČ</t>
  </si>
  <si>
    <t>MČ Praha - Dubeč celkem</t>
  </si>
  <si>
    <t>Klánovice</t>
  </si>
  <si>
    <t>00366/2010</t>
  </si>
  <si>
    <t>ZŠ Masarykova,  Slavětínská 200 - vestavba učeben do podkroví, bezbariérový vstup</t>
  </si>
  <si>
    <t>00362/2010</t>
  </si>
  <si>
    <t>MŠ V Žáčku - zateplení a úprava podkroví - rozšíření kapacity</t>
  </si>
  <si>
    <t>1NIV</t>
  </si>
  <si>
    <t>Opravy a údržba místních komunikací</t>
  </si>
  <si>
    <t>MČ Praha - Klánovice celkem</t>
  </si>
  <si>
    <t>Koloděje</t>
  </si>
  <si>
    <t>Rekonstr.  kanalizace v objektu samoobsluhy</t>
  </si>
  <si>
    <t>Rekonstr. hasičské zbrojnice (dokončení)</t>
  </si>
  <si>
    <t>MŠ a ZŠ Koloděje - výměna oken a dveří, rekonstr. části  střechy na objektu školy, rekonstrukce příjezdové cesty</t>
  </si>
  <si>
    <t>MČ Praha - Koloděje celkem</t>
  </si>
  <si>
    <t>Královice</t>
  </si>
  <si>
    <t>oprava oplocení a budovy úřadu MČ</t>
  </si>
  <si>
    <t>oprava chodníků a opěrných zdí</t>
  </si>
  <si>
    <t>MČ Královice celkem</t>
  </si>
  <si>
    <t>Kolovraty</t>
  </si>
  <si>
    <t>191/2010</t>
  </si>
  <si>
    <r>
      <t xml:space="preserve">MŠ a ZŠ Kolovraty - výstavba nového pavilonu </t>
    </r>
    <r>
      <rPr>
        <i/>
        <sz val="8"/>
        <rFont val="Arial CE"/>
        <family val="0"/>
      </rPr>
      <t>(dofinancování)</t>
    </r>
  </si>
  <si>
    <t>Rekonstr. - prostor pro služby Penzion I.</t>
  </si>
  <si>
    <t>TV Kolovraty</t>
  </si>
  <si>
    <t>MČ Praha - Kolovraty celkem</t>
  </si>
  <si>
    <t>Křeslice</t>
  </si>
  <si>
    <t>Rekonstr. střechy objektu prodejny potravin</t>
  </si>
  <si>
    <t>Výkupy pozemků</t>
  </si>
  <si>
    <t>MČ Praha - Křeslice celkem</t>
  </si>
  <si>
    <t>Kunratice</t>
  </si>
  <si>
    <t>00341/2010</t>
  </si>
  <si>
    <t>Rekonstr. a přístavba budovy škol.jídelny s využitím pro další třídy MŠ</t>
  </si>
  <si>
    <t>MČ Praha - Kunratice celkem</t>
  </si>
  <si>
    <t>Libuš</t>
  </si>
  <si>
    <t>MŠ K Lukám - výměna oken a zateplení</t>
  </si>
  <si>
    <t>Klub Junior, Na Okruhu 395 - výměna oken a zateplení</t>
  </si>
  <si>
    <t>Rekonstr. historického objektu č.p.1</t>
  </si>
  <si>
    <t>MČ Praha - Libuš celkem</t>
  </si>
  <si>
    <t>Lipence</t>
  </si>
  <si>
    <t>214/2-10</t>
  </si>
  <si>
    <t>Výstavba tělocvičny pro ZŠ</t>
  </si>
  <si>
    <t>Inženýrské sítě Lipence - Dol.Černošice, dostavba kanalizace</t>
  </si>
  <si>
    <t>Vodovod Kazín - Černošická</t>
  </si>
  <si>
    <t>MČ Praha - Lipence celkem</t>
  </si>
  <si>
    <t>Lochkov</t>
  </si>
  <si>
    <t>71/10</t>
  </si>
  <si>
    <t>3.2.</t>
  </si>
  <si>
    <t>MŠ Lochkov - rekonstr. vzduchotechnické jednotky</t>
  </si>
  <si>
    <t xml:space="preserve">Nákup úklidové techniky </t>
  </si>
  <si>
    <t>Ochranný val u fotbalového hřiště</t>
  </si>
  <si>
    <t>MČ Praha - Lochkov celkem</t>
  </si>
  <si>
    <t>Lysolaje</t>
  </si>
  <si>
    <t>40/2010/MS</t>
  </si>
  <si>
    <t>ZŠ Lysolaje - stavební úpravy - vybudování 3 učeben</t>
  </si>
  <si>
    <t>ZŠ Lysolaje - stavební úpravy - rozšíření kuchyně</t>
  </si>
  <si>
    <t>Rekonstr. objektu ÚMČ</t>
  </si>
  <si>
    <t>MČ Praha - Lysolaje celkem</t>
  </si>
  <si>
    <t>Nebušice</t>
  </si>
  <si>
    <t>120/2010</t>
  </si>
  <si>
    <t>ZŠ Nebušice - rekonstr. a dostavba - III.etapa</t>
  </si>
  <si>
    <t>MŠ Nad Želivkou - rozšíření a rekonstr.</t>
  </si>
  <si>
    <t>CSS Nebušice - rekonstr. společenské místnosti pro zřízení ubytovací místnosti</t>
  </si>
  <si>
    <t>MČ Praha - Nebušice celkem</t>
  </si>
  <si>
    <t>Nedvězí</t>
  </si>
  <si>
    <t>Rekonstr. budovy ÚMČ</t>
  </si>
  <si>
    <t>Rekonstr. ul. Slámova</t>
  </si>
  <si>
    <t>Rekonstr. koryta vodního toku "Rokytka"</t>
  </si>
  <si>
    <t>uveden Klega</t>
  </si>
  <si>
    <t>MČ Praha - Nedvězí celkem</t>
  </si>
  <si>
    <t>Petrovice</t>
  </si>
  <si>
    <t>12.2.</t>
  </si>
  <si>
    <t>Infrastruktura centra obce II.</t>
  </si>
  <si>
    <t>Dům občanské vybavenosti Petrovice</t>
  </si>
  <si>
    <t>Rekonstr. svislých a vodorovných rozvodů na poliklinice Ohmova - II.etapa</t>
  </si>
  <si>
    <t>MČ Praha - Petrovice celkem</t>
  </si>
  <si>
    <t>Přední Kopanina</t>
  </si>
  <si>
    <t>00064/2010</t>
  </si>
  <si>
    <t>4NIV</t>
  </si>
  <si>
    <t>Oprava střechy objektu K Padesátníku 10</t>
  </si>
  <si>
    <t>5NIV</t>
  </si>
  <si>
    <t>Oprava střechy objektu K Padesátníku  110</t>
  </si>
  <si>
    <t>MČ Praha - Přední Kopanina celkem</t>
  </si>
  <si>
    <t>Řeporyje</t>
  </si>
  <si>
    <t>00260/10</t>
  </si>
  <si>
    <t>MŠ - rekonstrukce /zateplení MŠ, vstupních teras a bočních štítů, stavební úpravy/ pořízení venkovních herních prvků</t>
  </si>
  <si>
    <t>00259/10</t>
  </si>
  <si>
    <t>Rekonstr., odkanalizování a zateplení objektu č.p. 46 (vč.oplocení)</t>
  </si>
  <si>
    <t>00261/10</t>
  </si>
  <si>
    <t>Rekonstr. ÚMČ vč.zateplení, odkanalizování, bezbarierový přístup</t>
  </si>
  <si>
    <t>MČ Praha - Řeporyje celkem</t>
  </si>
  <si>
    <t>Satalice</t>
  </si>
  <si>
    <t>95/2010</t>
  </si>
  <si>
    <t>MŠ U Obory - přístavba</t>
  </si>
  <si>
    <t>MČ Praha - Satalice celkem</t>
  </si>
  <si>
    <t>Slivenec</t>
  </si>
  <si>
    <t>00149/2010</t>
  </si>
  <si>
    <t>00150/2010</t>
  </si>
  <si>
    <t>Výstavba a rekonstr.komunikací, chodníků a parkovišť</t>
  </si>
  <si>
    <t>3NIV</t>
  </si>
  <si>
    <t>Oprava komunikace a parkoviště ve sport.areálu Slivenec</t>
  </si>
  <si>
    <t>MČ Praha - Slivenec celkem</t>
  </si>
  <si>
    <t>Suchdol</t>
  </si>
  <si>
    <t>00487/2010</t>
  </si>
  <si>
    <t>MŠ Gagarinova - nástavba technického pavilonu - zřízení dvou oddělení MŠ</t>
  </si>
  <si>
    <t>ZŠ Mikoláše Alše- nástavba školní družiny - navýšení kapacity pro umístění dětí v předškolním věku</t>
  </si>
  <si>
    <t>MŠ Gagarinova - čerpání splaškových vod</t>
  </si>
  <si>
    <t>MČ Praha - Suchdol celkem</t>
  </si>
  <si>
    <t>Šeberov</t>
  </si>
  <si>
    <t>Sportovní areál Šeberov</t>
  </si>
  <si>
    <t>Základní škola (projekt.příprava dokument. pro ÚR a SP)</t>
  </si>
  <si>
    <t>0106</t>
  </si>
  <si>
    <t>MČ Praha - Šeberov celkem</t>
  </si>
  <si>
    <t>Štěrboholy</t>
  </si>
  <si>
    <t>257/2010/star</t>
  </si>
  <si>
    <r>
      <t xml:space="preserve">ZŠ a MŠ U Školy - rekonstr. a přístavba </t>
    </r>
    <r>
      <rPr>
        <i/>
        <sz val="8"/>
        <rFont val="Arial CE"/>
        <family val="0"/>
      </rPr>
      <t>(rozšíření kapacity škol)</t>
    </r>
  </si>
  <si>
    <t>MČ Praha - Štěrboholy celkem</t>
  </si>
  <si>
    <t>Troja</t>
  </si>
  <si>
    <t xml:space="preserve"> 00076/10</t>
  </si>
  <si>
    <t>Výstavba kanalizace Na Pazderce</t>
  </si>
  <si>
    <t>pro TSK</t>
  </si>
  <si>
    <t>Vybudování sportovně oddychové zóny Troja - přemístění hřišť</t>
  </si>
  <si>
    <t>MČ Praha - Troja celkem</t>
  </si>
  <si>
    <t>Újezd</t>
  </si>
  <si>
    <t xml:space="preserve">MŠ Vodnická ul. </t>
  </si>
  <si>
    <t>MČ Praha - Újezd celkem</t>
  </si>
  <si>
    <t>Velká Chuchle</t>
  </si>
  <si>
    <t>197/2010/Sv.</t>
  </si>
  <si>
    <t>Přístavba budovy ZŠ s využitím pro MŠ</t>
  </si>
  <si>
    <t>Výstavba haly pro skladové hospodářství</t>
  </si>
  <si>
    <t>Výstavba hřiště - Malá Chuchle</t>
  </si>
  <si>
    <t>MČ Praha - Velká Chuchle celkem</t>
  </si>
  <si>
    <t>Vinoř</t>
  </si>
  <si>
    <t>00177/2010/Šp</t>
  </si>
  <si>
    <t>Hydroizolace a sanace byt.domu č.p. 23</t>
  </si>
  <si>
    <t>Rekonstr.památkově chráněného objektu</t>
  </si>
  <si>
    <t>Půdní vestavba ZŠ a MŠ</t>
  </si>
  <si>
    <t>MČ Praha - Vinoř celkem</t>
  </si>
  <si>
    <t>Zbraslav</t>
  </si>
  <si>
    <t>0652/2010/OMH/Pte</t>
  </si>
  <si>
    <t>Lesopark Belveder</t>
  </si>
  <si>
    <t>Rozšíření urnového háje</t>
  </si>
  <si>
    <t>MŠ - výstavba nové budovy (projekční práce)</t>
  </si>
  <si>
    <t>MČ Praha - Zbraslav celkem</t>
  </si>
  <si>
    <t>Zličín</t>
  </si>
  <si>
    <t>316/2010</t>
  </si>
  <si>
    <r>
      <t xml:space="preserve">ZŠ  u sportovního hřiště  </t>
    </r>
    <r>
      <rPr>
        <i/>
        <sz val="8"/>
        <rFont val="Arial CE"/>
        <family val="0"/>
      </rPr>
      <t>/pro OMI MHMP/</t>
    </r>
  </si>
  <si>
    <t>MČ Praha - Zličín celkem</t>
  </si>
  <si>
    <t>C e l k e m</t>
  </si>
  <si>
    <t>Praha 1 - 22</t>
  </si>
  <si>
    <t>Praha 23 - 57</t>
  </si>
  <si>
    <t xml:space="preserve">Celkem </t>
  </si>
  <si>
    <t>Návrh dotace</t>
  </si>
  <si>
    <r>
      <t xml:space="preserve">Mateřská škola  </t>
    </r>
    <r>
      <rPr>
        <i/>
        <sz val="10"/>
        <rFont val="Arial CE"/>
        <family val="0"/>
      </rPr>
      <t xml:space="preserve">/pro OMI MHMP/ </t>
    </r>
  </si>
  <si>
    <t>Návrh na uvolnění rezervy pro městské části hl.m. Prahy v členění dle MČ</t>
  </si>
  <si>
    <r>
      <t xml:space="preserve">Rekonstr. křižovatky Pod Havránkou, výstavba chodníku  </t>
    </r>
    <r>
      <rPr>
        <i/>
        <sz val="10"/>
        <rFont val="Arial CE"/>
        <family val="0"/>
      </rPr>
      <t>/pro TSK/</t>
    </r>
  </si>
  <si>
    <r>
      <t xml:space="preserve">TV Přední Kopanina, etapa 0006  </t>
    </r>
    <r>
      <rPr>
        <i/>
        <sz val="10"/>
        <rFont val="Arial CE"/>
        <family val="0"/>
      </rPr>
      <t>/pro OMI MHMP/</t>
    </r>
  </si>
  <si>
    <r>
      <t xml:space="preserve">TV Šeberov (komunikace Hrnčíře)   </t>
    </r>
    <r>
      <rPr>
        <i/>
        <sz val="10"/>
        <rFont val="Arial CE"/>
        <family val="0"/>
      </rPr>
      <t>/pro OMI MHMP/</t>
    </r>
  </si>
  <si>
    <r>
      <t xml:space="preserve">Výstavba mateřské školy </t>
    </r>
    <r>
      <rPr>
        <i/>
        <sz val="10"/>
        <rFont val="Arial CE"/>
        <family val="0"/>
      </rPr>
      <t>/pro OMI MHMP/</t>
    </r>
  </si>
  <si>
    <t xml:space="preserve">Příloha č. 3   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</si>
</sst>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14">
    <font>
      <sz val="10"/>
      <name val="Arial CE"/>
      <family val="0"/>
    </font>
    <font>
      <i/>
      <u val="single"/>
      <sz val="10"/>
      <name val="Arial CE"/>
      <family val="0"/>
    </font>
    <font>
      <b/>
      <u val="single"/>
      <sz val="11"/>
      <name val="Arial CE"/>
      <family val="0"/>
    </font>
    <font>
      <b/>
      <u val="single"/>
      <sz val="10"/>
      <name val="Arial CE"/>
      <family val="2"/>
    </font>
    <font>
      <sz val="8"/>
      <name val="Arial CE"/>
      <family val="0"/>
    </font>
    <font>
      <b/>
      <sz val="8"/>
      <name val="Arial CE"/>
      <family val="2"/>
    </font>
    <font>
      <b/>
      <sz val="10"/>
      <name val="Arial CE"/>
      <family val="2"/>
    </font>
    <font>
      <i/>
      <sz val="8"/>
      <name val="Arial CE"/>
      <family val="0"/>
    </font>
    <font>
      <b/>
      <i/>
      <sz val="8"/>
      <name val="Arial CE"/>
      <family val="2"/>
    </font>
    <font>
      <b/>
      <i/>
      <sz val="10"/>
      <name val="Arial CE"/>
      <family val="2"/>
    </font>
    <font>
      <b/>
      <sz val="8"/>
      <color indexed="10"/>
      <name val="Arial CE"/>
      <family val="2"/>
    </font>
    <font>
      <i/>
      <sz val="10"/>
      <name val="Arial CE"/>
      <family val="0"/>
    </font>
    <font>
      <b/>
      <sz val="12"/>
      <name val="Arial CE"/>
      <family val="2"/>
    </font>
    <font>
      <b/>
      <i/>
      <sz val="12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right" wrapText="1"/>
    </xf>
    <xf numFmtId="164" fontId="0" fillId="0" borderId="1" xfId="0" applyNumberFormat="1" applyBorder="1" applyAlignment="1">
      <alignment wrapText="1"/>
    </xf>
    <xf numFmtId="49" fontId="0" fillId="0" borderId="1" xfId="0" applyNumberFormat="1" applyBorder="1" applyAlignment="1">
      <alignment horizontal="center" wrapText="1"/>
    </xf>
    <xf numFmtId="49" fontId="4" fillId="0" borderId="2" xfId="0" applyNumberFormat="1" applyFont="1" applyBorder="1" applyAlignment="1">
      <alignment wrapText="1"/>
    </xf>
    <xf numFmtId="164" fontId="0" fillId="0" borderId="1" xfId="0" applyNumberFormat="1" applyBorder="1" applyAlignment="1">
      <alignment/>
    </xf>
    <xf numFmtId="164" fontId="0" fillId="3" borderId="1" xfId="0" applyNumberFormat="1" applyFont="1" applyFill="1" applyBorder="1" applyAlignment="1">
      <alignment/>
    </xf>
    <xf numFmtId="3" fontId="0" fillId="0" borderId="1" xfId="0" applyNumberFormat="1" applyBorder="1" applyAlignment="1">
      <alignment/>
    </xf>
    <xf numFmtId="164" fontId="0" fillId="3" borderId="1" xfId="0" applyNumberFormat="1" applyFill="1" applyBorder="1" applyAlignment="1">
      <alignment/>
    </xf>
    <xf numFmtId="0" fontId="0" fillId="0" borderId="3" xfId="0" applyBorder="1" applyAlignment="1">
      <alignment wrapText="1"/>
    </xf>
    <xf numFmtId="0" fontId="7" fillId="0" borderId="3" xfId="0" applyFont="1" applyBorder="1" applyAlignment="1">
      <alignment wrapText="1"/>
    </xf>
    <xf numFmtId="0" fontId="7" fillId="0" borderId="3" xfId="0" applyFont="1" applyBorder="1" applyAlignment="1">
      <alignment horizontal="right" wrapText="1"/>
    </xf>
    <xf numFmtId="164" fontId="0" fillId="0" borderId="3" xfId="0" applyNumberFormat="1" applyBorder="1" applyAlignment="1">
      <alignment wrapText="1"/>
    </xf>
    <xf numFmtId="0" fontId="4" fillId="0" borderId="3" xfId="0" applyFont="1" applyBorder="1" applyAlignment="1">
      <alignment wrapText="1"/>
    </xf>
    <xf numFmtId="49" fontId="0" fillId="0" borderId="3" xfId="0" applyNumberFormat="1" applyBorder="1" applyAlignment="1">
      <alignment horizontal="center" wrapText="1"/>
    </xf>
    <xf numFmtId="49" fontId="4" fillId="0" borderId="4" xfId="0" applyNumberFormat="1" applyFont="1" applyBorder="1" applyAlignment="1">
      <alignment wrapText="1"/>
    </xf>
    <xf numFmtId="164" fontId="0" fillId="0" borderId="3" xfId="0" applyNumberFormat="1" applyBorder="1" applyAlignment="1">
      <alignment/>
    </xf>
    <xf numFmtId="164" fontId="0" fillId="3" borderId="3" xfId="0" applyNumberFormat="1" applyFill="1" applyBorder="1" applyAlignment="1">
      <alignment/>
    </xf>
    <xf numFmtId="3" fontId="0" fillId="0" borderId="5" xfId="0" applyNumberFormat="1" applyFill="1" applyBorder="1" applyAlignment="1">
      <alignment/>
    </xf>
    <xf numFmtId="0" fontId="8" fillId="4" borderId="2" xfId="0" applyFont="1" applyFill="1" applyBorder="1" applyAlignment="1">
      <alignment wrapText="1"/>
    </xf>
    <xf numFmtId="0" fontId="9" fillId="4" borderId="6" xfId="0" applyFont="1" applyFill="1" applyBorder="1" applyAlignment="1">
      <alignment/>
    </xf>
    <xf numFmtId="0" fontId="8" fillId="4" borderId="7" xfId="0" applyFont="1" applyFill="1" applyBorder="1" applyAlignment="1">
      <alignment wrapText="1"/>
    </xf>
    <xf numFmtId="0" fontId="8" fillId="4" borderId="7" xfId="0" applyFont="1" applyFill="1" applyBorder="1" applyAlignment="1">
      <alignment horizontal="right" wrapText="1"/>
    </xf>
    <xf numFmtId="0" fontId="9" fillId="4" borderId="7" xfId="0" applyFont="1" applyFill="1" applyBorder="1" applyAlignment="1">
      <alignment wrapText="1"/>
    </xf>
    <xf numFmtId="164" fontId="9" fillId="4" borderId="7" xfId="0" applyNumberFormat="1" applyFont="1" applyFill="1" applyBorder="1" applyAlignment="1">
      <alignment wrapText="1"/>
    </xf>
    <xf numFmtId="49" fontId="9" fillId="4" borderId="7" xfId="0" applyNumberFormat="1" applyFont="1" applyFill="1" applyBorder="1" applyAlignment="1">
      <alignment horizontal="center" wrapText="1"/>
    </xf>
    <xf numFmtId="49" fontId="8" fillId="4" borderId="8" xfId="0" applyNumberFormat="1" applyFont="1" applyFill="1" applyBorder="1" applyAlignment="1">
      <alignment wrapText="1"/>
    </xf>
    <xf numFmtId="164" fontId="9" fillId="4" borderId="7" xfId="0" applyNumberFormat="1" applyFont="1" applyFill="1" applyBorder="1" applyAlignment="1">
      <alignment/>
    </xf>
    <xf numFmtId="3" fontId="9" fillId="4" borderId="9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0" fillId="0" borderId="10" xfId="0" applyBorder="1" applyAlignment="1">
      <alignment wrapText="1"/>
    </xf>
    <xf numFmtId="49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right" wrapText="1"/>
    </xf>
    <xf numFmtId="164" fontId="0" fillId="0" borderId="10" xfId="0" applyNumberFormat="1" applyBorder="1" applyAlignment="1">
      <alignment wrapText="1"/>
    </xf>
    <xf numFmtId="0" fontId="4" fillId="0" borderId="10" xfId="0" applyFont="1" applyBorder="1" applyAlignment="1">
      <alignment wrapText="1"/>
    </xf>
    <xf numFmtId="49" fontId="0" fillId="0" borderId="10" xfId="0" applyNumberFormat="1" applyBorder="1" applyAlignment="1">
      <alignment horizontal="center" wrapText="1"/>
    </xf>
    <xf numFmtId="49" fontId="4" fillId="0" borderId="11" xfId="0" applyNumberFormat="1" applyFont="1" applyBorder="1" applyAlignment="1">
      <alignment wrapText="1"/>
    </xf>
    <xf numFmtId="164" fontId="0" fillId="0" borderId="10" xfId="0" applyNumberFormat="1" applyBorder="1" applyAlignment="1">
      <alignment/>
    </xf>
    <xf numFmtId="164" fontId="0" fillId="3" borderId="10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49" fontId="7" fillId="0" borderId="1" xfId="0" applyNumberFormat="1" applyFont="1" applyBorder="1" applyAlignment="1">
      <alignment wrapText="1"/>
    </xf>
    <xf numFmtId="49" fontId="7" fillId="0" borderId="1" xfId="0" applyNumberFormat="1" applyFont="1" applyBorder="1" applyAlignment="1">
      <alignment horizontal="right" wrapText="1"/>
    </xf>
    <xf numFmtId="0" fontId="0" fillId="0" borderId="1" xfId="0" applyFill="1" applyBorder="1" applyAlignment="1">
      <alignment wrapText="1"/>
    </xf>
    <xf numFmtId="164" fontId="0" fillId="0" borderId="1" xfId="0" applyNumberFormat="1" applyFill="1" applyBorder="1" applyAlignment="1">
      <alignment wrapText="1"/>
    </xf>
    <xf numFmtId="49" fontId="7" fillId="0" borderId="3" xfId="0" applyNumberFormat="1" applyFont="1" applyBorder="1" applyAlignment="1">
      <alignment wrapText="1"/>
    </xf>
    <xf numFmtId="49" fontId="7" fillId="0" borderId="3" xfId="0" applyNumberFormat="1" applyFont="1" applyBorder="1" applyAlignment="1">
      <alignment horizontal="right" wrapText="1"/>
    </xf>
    <xf numFmtId="0" fontId="0" fillId="0" borderId="3" xfId="0" applyFill="1" applyBorder="1" applyAlignment="1">
      <alignment wrapText="1"/>
    </xf>
    <xf numFmtId="164" fontId="0" fillId="0" borderId="3" xfId="0" applyNumberFormat="1" applyFill="1" applyBorder="1" applyAlignment="1">
      <alignment wrapText="1"/>
    </xf>
    <xf numFmtId="164" fontId="0" fillId="3" borderId="3" xfId="0" applyNumberFormat="1" applyFont="1" applyFill="1" applyBorder="1" applyAlignment="1">
      <alignment/>
    </xf>
    <xf numFmtId="3" fontId="0" fillId="0" borderId="3" xfId="0" applyNumberFormat="1" applyBorder="1" applyAlignment="1">
      <alignment/>
    </xf>
    <xf numFmtId="0" fontId="8" fillId="4" borderId="6" xfId="0" applyFont="1" applyFill="1" applyBorder="1" applyAlignment="1">
      <alignment wrapText="1"/>
    </xf>
    <xf numFmtId="0" fontId="9" fillId="4" borderId="7" xfId="0" applyFont="1" applyFill="1" applyBorder="1" applyAlignment="1">
      <alignment/>
    </xf>
    <xf numFmtId="49" fontId="8" fillId="4" borderId="7" xfId="0" applyNumberFormat="1" applyFont="1" applyFill="1" applyBorder="1" applyAlignment="1">
      <alignment wrapText="1"/>
    </xf>
    <xf numFmtId="49" fontId="8" fillId="4" borderId="7" xfId="0" applyNumberFormat="1" applyFont="1" applyFill="1" applyBorder="1" applyAlignment="1">
      <alignment horizontal="right" wrapText="1"/>
    </xf>
    <xf numFmtId="3" fontId="9" fillId="4" borderId="12" xfId="0" applyNumberFormat="1" applyFont="1" applyFill="1" applyBorder="1" applyAlignment="1">
      <alignment/>
    </xf>
    <xf numFmtId="0" fontId="8" fillId="4" borderId="6" xfId="0" applyFont="1" applyFill="1" applyBorder="1" applyAlignment="1">
      <alignment/>
    </xf>
    <xf numFmtId="49" fontId="8" fillId="4" borderId="7" xfId="0" applyNumberFormat="1" applyFont="1" applyFill="1" applyBorder="1" applyAlignment="1">
      <alignment/>
    </xf>
    <xf numFmtId="49" fontId="8" fillId="4" borderId="7" xfId="0" applyNumberFormat="1" applyFont="1" applyFill="1" applyBorder="1" applyAlignment="1">
      <alignment horizontal="right"/>
    </xf>
    <xf numFmtId="164" fontId="9" fillId="4" borderId="7" xfId="0" applyNumberFormat="1" applyFont="1" applyFill="1" applyBorder="1" applyAlignment="1">
      <alignment/>
    </xf>
    <xf numFmtId="0" fontId="8" fillId="4" borderId="7" xfId="0" applyFont="1" applyFill="1" applyBorder="1" applyAlignment="1">
      <alignment/>
    </xf>
    <xf numFmtId="49" fontId="9" fillId="4" borderId="7" xfId="0" applyNumberFormat="1" applyFont="1" applyFill="1" applyBorder="1" applyAlignment="1">
      <alignment horizontal="center"/>
    </xf>
    <xf numFmtId="49" fontId="8" fillId="4" borderId="8" xfId="0" applyNumberFormat="1" applyFont="1" applyFill="1" applyBorder="1" applyAlignment="1">
      <alignment/>
    </xf>
    <xf numFmtId="3" fontId="9" fillId="4" borderId="12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right" wrapText="1"/>
    </xf>
    <xf numFmtId="0" fontId="8" fillId="4" borderId="7" xfId="0" applyFont="1" applyFill="1" applyBorder="1" applyAlignment="1">
      <alignment horizontal="right"/>
    </xf>
    <xf numFmtId="3" fontId="0" fillId="0" borderId="10" xfId="0" applyNumberFormat="1" applyBorder="1" applyAlignment="1">
      <alignment wrapText="1"/>
    </xf>
    <xf numFmtId="49" fontId="4" fillId="0" borderId="2" xfId="0" applyNumberFormat="1" applyFont="1" applyFill="1" applyBorder="1" applyAlignment="1">
      <alignment wrapText="1"/>
    </xf>
    <xf numFmtId="3" fontId="0" fillId="0" borderId="1" xfId="0" applyNumberFormat="1" applyBorder="1" applyAlignment="1">
      <alignment wrapText="1"/>
    </xf>
    <xf numFmtId="3" fontId="0" fillId="0" borderId="3" xfId="0" applyNumberFormat="1" applyBorder="1" applyAlignment="1">
      <alignment wrapText="1"/>
    </xf>
    <xf numFmtId="164" fontId="0" fillId="0" borderId="10" xfId="0" applyNumberFormat="1" applyFill="1" applyBorder="1" applyAlignment="1">
      <alignment wrapText="1"/>
    </xf>
    <xf numFmtId="3" fontId="0" fillId="0" borderId="10" xfId="0" applyNumberFormat="1" applyFill="1" applyBorder="1" applyAlignment="1">
      <alignment wrapText="1"/>
    </xf>
    <xf numFmtId="3" fontId="0" fillId="0" borderId="1" xfId="0" applyNumberFormat="1" applyFill="1" applyBorder="1" applyAlignment="1">
      <alignment wrapText="1"/>
    </xf>
    <xf numFmtId="164" fontId="0" fillId="4" borderId="7" xfId="0" applyNumberFormat="1" applyFill="1" applyBorder="1" applyAlignment="1">
      <alignment/>
    </xf>
    <xf numFmtId="3" fontId="9" fillId="4" borderId="12" xfId="0" applyNumberFormat="1" applyFont="1" applyFill="1" applyBorder="1" applyAlignment="1">
      <alignment wrapText="1"/>
    </xf>
    <xf numFmtId="0" fontId="4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4" fillId="0" borderId="1" xfId="0" applyFont="1" applyBorder="1" applyAlignment="1">
      <alignment wrapText="1"/>
    </xf>
    <xf numFmtId="0" fontId="0" fillId="0" borderId="1" xfId="0" applyBorder="1" applyAlignment="1">
      <alignment/>
    </xf>
    <xf numFmtId="0" fontId="4" fillId="0" borderId="3" xfId="0" applyFont="1" applyBorder="1" applyAlignment="1">
      <alignment wrapText="1"/>
    </xf>
    <xf numFmtId="0" fontId="0" fillId="0" borderId="3" xfId="0" applyBorder="1" applyAlignment="1">
      <alignment/>
    </xf>
    <xf numFmtId="0" fontId="0" fillId="0" borderId="10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3" xfId="0" applyFill="1" applyBorder="1" applyAlignment="1">
      <alignment/>
    </xf>
    <xf numFmtId="164" fontId="9" fillId="5" borderId="7" xfId="0" applyNumberFormat="1" applyFont="1" applyFill="1" applyBorder="1" applyAlignment="1">
      <alignment/>
    </xf>
    <xf numFmtId="3" fontId="0" fillId="0" borderId="13" xfId="0" applyNumberFormat="1" applyBorder="1" applyAlignment="1">
      <alignment/>
    </xf>
    <xf numFmtId="49" fontId="4" fillId="0" borderId="1" xfId="0" applyNumberFormat="1" applyFont="1" applyBorder="1" applyAlignment="1">
      <alignment wrapText="1"/>
    </xf>
    <xf numFmtId="3" fontId="0" fillId="0" borderId="14" xfId="0" applyNumberFormat="1" applyBorder="1" applyAlignment="1">
      <alignment/>
    </xf>
    <xf numFmtId="0" fontId="0" fillId="0" borderId="10" xfId="0" applyFont="1" applyBorder="1" applyAlignment="1">
      <alignment wrapText="1"/>
    </xf>
    <xf numFmtId="3" fontId="0" fillId="0" borderId="15" xfId="0" applyNumberFormat="1" applyBorder="1" applyAlignment="1">
      <alignment/>
    </xf>
    <xf numFmtId="49" fontId="10" fillId="0" borderId="4" xfId="0" applyNumberFormat="1" applyFont="1" applyBorder="1" applyAlignment="1">
      <alignment wrapText="1"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49" fontId="0" fillId="0" borderId="10" xfId="0" applyNumberFormat="1" applyFill="1" applyBorder="1" applyAlignment="1">
      <alignment horizontal="center" wrapText="1"/>
    </xf>
    <xf numFmtId="0" fontId="0" fillId="0" borderId="3" xfId="0" applyFont="1" applyBorder="1" applyAlignment="1">
      <alignment wrapText="1"/>
    </xf>
    <xf numFmtId="164" fontId="0" fillId="3" borderId="10" xfId="0" applyNumberFormat="1" applyFill="1" applyBorder="1" applyAlignment="1">
      <alignment wrapText="1"/>
    </xf>
    <xf numFmtId="3" fontId="0" fillId="0" borderId="15" xfId="0" applyNumberFormat="1" applyBorder="1" applyAlignment="1">
      <alignment wrapText="1"/>
    </xf>
    <xf numFmtId="0" fontId="0" fillId="0" borderId="0" xfId="0" applyAlignment="1">
      <alignment wrapText="1"/>
    </xf>
    <xf numFmtId="164" fontId="0" fillId="3" borderId="1" xfId="0" applyNumberFormat="1" applyFill="1" applyBorder="1" applyAlignment="1">
      <alignment wrapText="1"/>
    </xf>
    <xf numFmtId="164" fontId="0" fillId="3" borderId="3" xfId="0" applyNumberFormat="1" applyFill="1" applyBorder="1" applyAlignment="1">
      <alignment wrapText="1"/>
    </xf>
    <xf numFmtId="3" fontId="0" fillId="0" borderId="16" xfId="0" applyNumberFormat="1" applyBorder="1" applyAlignment="1">
      <alignment wrapText="1"/>
    </xf>
    <xf numFmtId="3" fontId="9" fillId="4" borderId="9" xfId="0" applyNumberFormat="1" applyFont="1" applyFill="1" applyBorder="1" applyAlignment="1">
      <alignment/>
    </xf>
    <xf numFmtId="0" fontId="4" fillId="0" borderId="19" xfId="0" applyFont="1" applyFill="1" applyBorder="1" applyAlignment="1">
      <alignment wrapText="1"/>
    </xf>
    <xf numFmtId="0" fontId="0" fillId="0" borderId="19" xfId="0" applyFill="1" applyBorder="1" applyAlignment="1">
      <alignment wrapText="1"/>
    </xf>
    <xf numFmtId="0" fontId="7" fillId="0" borderId="19" xfId="0" applyFont="1" applyBorder="1" applyAlignment="1">
      <alignment wrapText="1"/>
    </xf>
    <xf numFmtId="49" fontId="7" fillId="0" borderId="19" xfId="0" applyNumberFormat="1" applyFont="1" applyFill="1" applyBorder="1" applyAlignment="1">
      <alignment horizontal="right" wrapText="1"/>
    </xf>
    <xf numFmtId="0" fontId="0" fillId="0" borderId="19" xfId="0" applyBorder="1" applyAlignment="1">
      <alignment wrapText="1"/>
    </xf>
    <xf numFmtId="164" fontId="0" fillId="0" borderId="19" xfId="0" applyNumberFormat="1" applyFill="1" applyBorder="1" applyAlignment="1">
      <alignment wrapText="1"/>
    </xf>
    <xf numFmtId="164" fontId="0" fillId="0" borderId="19" xfId="0" applyNumberFormat="1" applyBorder="1" applyAlignment="1">
      <alignment wrapText="1"/>
    </xf>
    <xf numFmtId="0" fontId="4" fillId="0" borderId="19" xfId="0" applyFont="1" applyFill="1" applyBorder="1" applyAlignment="1">
      <alignment wrapText="1"/>
    </xf>
    <xf numFmtId="49" fontId="0" fillId="0" borderId="19" xfId="0" applyNumberFormat="1" applyBorder="1" applyAlignment="1">
      <alignment horizontal="center" wrapText="1"/>
    </xf>
    <xf numFmtId="49" fontId="4" fillId="0" borderId="20" xfId="0" applyNumberFormat="1" applyFont="1" applyBorder="1" applyAlignment="1">
      <alignment wrapText="1"/>
    </xf>
    <xf numFmtId="164" fontId="0" fillId="3" borderId="19" xfId="0" applyNumberFormat="1" applyFill="1" applyBorder="1" applyAlignment="1">
      <alignment wrapText="1"/>
    </xf>
    <xf numFmtId="3" fontId="0" fillId="0" borderId="21" xfId="0" applyNumberFormat="1" applyBorder="1" applyAlignment="1">
      <alignment wrapText="1"/>
    </xf>
    <xf numFmtId="3" fontId="0" fillId="0" borderId="5" xfId="0" applyNumberFormat="1" applyBorder="1" applyAlignment="1">
      <alignment wrapText="1"/>
    </xf>
    <xf numFmtId="3" fontId="0" fillId="0" borderId="13" xfId="0" applyNumberFormat="1" applyBorder="1" applyAlignment="1">
      <alignment wrapText="1"/>
    </xf>
    <xf numFmtId="0" fontId="0" fillId="0" borderId="19" xfId="0" applyFill="1" applyBorder="1" applyAlignment="1">
      <alignment/>
    </xf>
    <xf numFmtId="49" fontId="7" fillId="0" borderId="19" xfId="0" applyNumberFormat="1" applyFont="1" applyFill="1" applyBorder="1" applyAlignment="1">
      <alignment wrapText="1"/>
    </xf>
    <xf numFmtId="0" fontId="4" fillId="0" borderId="19" xfId="0" applyFont="1" applyBorder="1" applyAlignment="1">
      <alignment wrapText="1"/>
    </xf>
    <xf numFmtId="3" fontId="0" fillId="0" borderId="0" xfId="0" applyNumberFormat="1" applyAlignment="1">
      <alignment wrapText="1"/>
    </xf>
    <xf numFmtId="0" fontId="4" fillId="0" borderId="10" xfId="0" applyFont="1" applyFill="1" applyBorder="1" applyAlignment="1">
      <alignment wrapText="1"/>
    </xf>
    <xf numFmtId="49" fontId="7" fillId="0" borderId="10" xfId="0" applyNumberFormat="1" applyFont="1" applyFill="1" applyBorder="1" applyAlignment="1">
      <alignment wrapText="1"/>
    </xf>
    <xf numFmtId="49" fontId="7" fillId="0" borderId="10" xfId="0" applyNumberFormat="1" applyFont="1" applyFill="1" applyBorder="1" applyAlignment="1">
      <alignment horizontal="right" wrapText="1"/>
    </xf>
    <xf numFmtId="0" fontId="0" fillId="0" borderId="10" xfId="0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3" xfId="0" applyFont="1" applyFill="1" applyBorder="1" applyAlignment="1">
      <alignment wrapText="1"/>
    </xf>
    <xf numFmtId="49" fontId="7" fillId="0" borderId="3" xfId="0" applyNumberFormat="1" applyFont="1" applyFill="1" applyBorder="1" applyAlignment="1">
      <alignment wrapText="1"/>
    </xf>
    <xf numFmtId="49" fontId="7" fillId="0" borderId="3" xfId="0" applyNumberFormat="1" applyFont="1" applyFill="1" applyBorder="1" applyAlignment="1">
      <alignment horizontal="right" wrapText="1"/>
    </xf>
    <xf numFmtId="49" fontId="0" fillId="0" borderId="10" xfId="0" applyNumberFormat="1" applyBorder="1" applyAlignment="1">
      <alignment horizontal="right" wrapText="1"/>
    </xf>
    <xf numFmtId="49" fontId="5" fillId="0" borderId="11" xfId="0" applyNumberFormat="1" applyFont="1" applyBorder="1" applyAlignment="1">
      <alignment wrapText="1"/>
    </xf>
    <xf numFmtId="49" fontId="0" fillId="0" borderId="3" xfId="0" applyNumberFormat="1" applyBorder="1" applyAlignment="1">
      <alignment horizontal="right" wrapText="1"/>
    </xf>
    <xf numFmtId="49" fontId="0" fillId="0" borderId="10" xfId="0" applyNumberFormat="1" applyFill="1" applyBorder="1" applyAlignment="1">
      <alignment horizontal="right" wrapText="1"/>
    </xf>
    <xf numFmtId="3" fontId="0" fillId="0" borderId="17" xfId="0" applyNumberFormat="1" applyBorder="1" applyAlignment="1">
      <alignment wrapText="1"/>
    </xf>
    <xf numFmtId="3" fontId="0" fillId="0" borderId="18" xfId="0" applyNumberFormat="1" applyBorder="1" applyAlignment="1">
      <alignment wrapText="1"/>
    </xf>
    <xf numFmtId="0" fontId="0" fillId="0" borderId="3" xfId="0" applyBorder="1" applyAlignment="1">
      <alignment/>
    </xf>
    <xf numFmtId="0" fontId="4" fillId="0" borderId="3" xfId="0" applyFont="1" applyBorder="1" applyAlignment="1">
      <alignment/>
    </xf>
    <xf numFmtId="0" fontId="4" fillId="0" borderId="1" xfId="0" applyFont="1" applyFill="1" applyBorder="1" applyAlignment="1">
      <alignment wrapText="1"/>
    </xf>
    <xf numFmtId="49" fontId="7" fillId="0" borderId="1" xfId="0" applyNumberFormat="1" applyFont="1" applyFill="1" applyBorder="1" applyAlignment="1">
      <alignment wrapText="1"/>
    </xf>
    <xf numFmtId="49" fontId="7" fillId="0" borderId="1" xfId="0" applyNumberFormat="1" applyFont="1" applyFill="1" applyBorder="1" applyAlignment="1">
      <alignment horizontal="right" wrapText="1"/>
    </xf>
    <xf numFmtId="0" fontId="4" fillId="0" borderId="1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right" wrapText="1"/>
    </xf>
    <xf numFmtId="0" fontId="0" fillId="0" borderId="10" xfId="0" applyFont="1" applyFill="1" applyBorder="1" applyAlignment="1">
      <alignment wrapText="1"/>
    </xf>
    <xf numFmtId="164" fontId="0" fillId="0" borderId="10" xfId="0" applyNumberFormat="1" applyFont="1" applyFill="1" applyBorder="1" applyAlignment="1">
      <alignment wrapText="1"/>
    </xf>
    <xf numFmtId="49" fontId="0" fillId="0" borderId="10" xfId="0" applyNumberFormat="1" applyFont="1" applyFill="1" applyBorder="1" applyAlignment="1">
      <alignment horizontal="center" wrapText="1"/>
    </xf>
    <xf numFmtId="164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8" fillId="0" borderId="3" xfId="0" applyFont="1" applyFill="1" applyBorder="1" applyAlignment="1">
      <alignment wrapText="1"/>
    </xf>
    <xf numFmtId="0" fontId="0" fillId="0" borderId="3" xfId="0" applyFont="1" applyFill="1" applyBorder="1" applyAlignment="1">
      <alignment/>
    </xf>
    <xf numFmtId="49" fontId="4" fillId="0" borderId="3" xfId="0" applyNumberFormat="1" applyFont="1" applyFill="1" applyBorder="1" applyAlignment="1">
      <alignment wrapText="1"/>
    </xf>
    <xf numFmtId="49" fontId="4" fillId="0" borderId="3" xfId="0" applyNumberFormat="1" applyFont="1" applyFill="1" applyBorder="1" applyAlignment="1">
      <alignment horizontal="right" wrapText="1"/>
    </xf>
    <xf numFmtId="0" fontId="0" fillId="0" borderId="3" xfId="0" applyFont="1" applyFill="1" applyBorder="1" applyAlignment="1">
      <alignment wrapText="1"/>
    </xf>
    <xf numFmtId="164" fontId="0" fillId="0" borderId="3" xfId="0" applyNumberFormat="1" applyFont="1" applyFill="1" applyBorder="1" applyAlignment="1">
      <alignment wrapText="1"/>
    </xf>
    <xf numFmtId="0" fontId="4" fillId="0" borderId="3" xfId="0" applyFont="1" applyFill="1" applyBorder="1" applyAlignment="1">
      <alignment wrapText="1"/>
    </xf>
    <xf numFmtId="49" fontId="0" fillId="0" borderId="3" xfId="0" applyNumberFormat="1" applyFont="1" applyFill="1" applyBorder="1" applyAlignment="1">
      <alignment horizontal="center" wrapText="1"/>
    </xf>
    <xf numFmtId="164" fontId="0" fillId="0" borderId="3" xfId="0" applyNumberFormat="1" applyFont="1" applyFill="1" applyBorder="1" applyAlignment="1">
      <alignment/>
    </xf>
    <xf numFmtId="3" fontId="0" fillId="0" borderId="3" xfId="0" applyNumberFormat="1" applyFont="1" applyFill="1" applyBorder="1" applyAlignment="1">
      <alignment/>
    </xf>
    <xf numFmtId="49" fontId="10" fillId="0" borderId="2" xfId="0" applyNumberFormat="1" applyFont="1" applyBorder="1" applyAlignment="1">
      <alignment wrapText="1"/>
    </xf>
    <xf numFmtId="49" fontId="5" fillId="0" borderId="2" xfId="0" applyNumberFormat="1" applyFont="1" applyBorder="1" applyAlignment="1">
      <alignment wrapText="1"/>
    </xf>
    <xf numFmtId="49" fontId="4" fillId="0" borderId="11" xfId="0" applyNumberFormat="1" applyFont="1" applyFill="1" applyBorder="1" applyAlignment="1">
      <alignment wrapText="1"/>
    </xf>
    <xf numFmtId="164" fontId="0" fillId="0" borderId="10" xfId="0" applyNumberFormat="1" applyFont="1" applyBorder="1" applyAlignment="1">
      <alignment wrapText="1"/>
    </xf>
    <xf numFmtId="164" fontId="0" fillId="3" borderId="10" xfId="0" applyNumberFormat="1" applyFont="1" applyFill="1" applyBorder="1" applyAlignment="1">
      <alignment wrapText="1"/>
    </xf>
    <xf numFmtId="3" fontId="0" fillId="0" borderId="19" xfId="0" applyNumberFormat="1" applyBorder="1" applyAlignment="1">
      <alignment wrapText="1"/>
    </xf>
    <xf numFmtId="49" fontId="10" fillId="0" borderId="11" xfId="0" applyNumberFormat="1" applyFont="1" applyBorder="1" applyAlignment="1">
      <alignment wrapText="1"/>
    </xf>
    <xf numFmtId="0" fontId="0" fillId="0" borderId="19" xfId="0" applyBorder="1" applyAlignment="1">
      <alignment/>
    </xf>
    <xf numFmtId="49" fontId="7" fillId="0" borderId="19" xfId="0" applyNumberFormat="1" applyFont="1" applyBorder="1" applyAlignment="1">
      <alignment wrapText="1"/>
    </xf>
    <xf numFmtId="49" fontId="7" fillId="0" borderId="19" xfId="0" applyNumberFormat="1" applyFont="1" applyBorder="1" applyAlignment="1">
      <alignment horizontal="right" wrapText="1"/>
    </xf>
    <xf numFmtId="49" fontId="0" fillId="0" borderId="3" xfId="0" applyNumberFormat="1" applyBorder="1" applyAlignment="1">
      <alignment horizontal="center"/>
    </xf>
    <xf numFmtId="0" fontId="7" fillId="0" borderId="19" xfId="0" applyFont="1" applyBorder="1" applyAlignment="1">
      <alignment horizontal="right" wrapText="1"/>
    </xf>
    <xf numFmtId="49" fontId="0" fillId="0" borderId="3" xfId="0" applyNumberFormat="1" applyFill="1" applyBorder="1" applyAlignment="1">
      <alignment horizontal="center" wrapText="1"/>
    </xf>
    <xf numFmtId="49" fontId="4" fillId="0" borderId="4" xfId="0" applyNumberFormat="1" applyFont="1" applyFill="1" applyBorder="1" applyAlignment="1">
      <alignment wrapText="1"/>
    </xf>
    <xf numFmtId="0" fontId="4" fillId="0" borderId="19" xfId="0" applyFont="1" applyBorder="1" applyAlignment="1">
      <alignment wrapText="1"/>
    </xf>
    <xf numFmtId="49" fontId="10" fillId="0" borderId="20" xfId="0" applyNumberFormat="1" applyFont="1" applyBorder="1" applyAlignment="1">
      <alignment wrapText="1"/>
    </xf>
    <xf numFmtId="3" fontId="0" fillId="0" borderId="7" xfId="0" applyNumberFormat="1" applyBorder="1" applyAlignment="1">
      <alignment wrapText="1"/>
    </xf>
    <xf numFmtId="0" fontId="4" fillId="0" borderId="19" xfId="0" applyFont="1" applyBorder="1" applyAlignment="1">
      <alignment/>
    </xf>
    <xf numFmtId="0" fontId="0" fillId="0" borderId="19" xfId="0" applyBorder="1" applyAlignment="1">
      <alignment/>
    </xf>
    <xf numFmtId="0" fontId="7" fillId="0" borderId="19" xfId="0" applyFont="1" applyBorder="1" applyAlignment="1">
      <alignment/>
    </xf>
    <xf numFmtId="0" fontId="7" fillId="0" borderId="19" xfId="0" applyFont="1" applyBorder="1" applyAlignment="1">
      <alignment horizontal="right"/>
    </xf>
    <xf numFmtId="164" fontId="0" fillId="0" borderId="19" xfId="0" applyNumberFormat="1" applyBorder="1" applyAlignment="1">
      <alignment/>
    </xf>
    <xf numFmtId="49" fontId="0" fillId="0" borderId="19" xfId="0" applyNumberFormat="1" applyBorder="1" applyAlignment="1">
      <alignment horizontal="center"/>
    </xf>
    <xf numFmtId="49" fontId="4" fillId="0" borderId="20" xfId="0" applyNumberFormat="1" applyFont="1" applyBorder="1" applyAlignment="1">
      <alignment/>
    </xf>
    <xf numFmtId="164" fontId="0" fillId="0" borderId="19" xfId="0" applyNumberFormat="1" applyFill="1" applyBorder="1" applyAlignment="1">
      <alignment/>
    </xf>
    <xf numFmtId="3" fontId="0" fillId="0" borderId="7" xfId="0" applyNumberFormat="1" applyBorder="1" applyAlignment="1">
      <alignment/>
    </xf>
    <xf numFmtId="0" fontId="0" fillId="4" borderId="6" xfId="0" applyFont="1" applyFill="1" applyBorder="1" applyAlignment="1">
      <alignment/>
    </xf>
    <xf numFmtId="0" fontId="12" fillId="4" borderId="7" xfId="0" applyFont="1" applyFill="1" applyBorder="1" applyAlignment="1">
      <alignment/>
    </xf>
    <xf numFmtId="0" fontId="11" fillId="4" borderId="7" xfId="0" applyFont="1" applyFill="1" applyBorder="1" applyAlignment="1">
      <alignment/>
    </xf>
    <xf numFmtId="0" fontId="11" fillId="4" borderId="7" xfId="0" applyFont="1" applyFill="1" applyBorder="1" applyAlignment="1">
      <alignment horizontal="right"/>
    </xf>
    <xf numFmtId="0" fontId="0" fillId="4" borderId="7" xfId="0" applyFont="1" applyFill="1" applyBorder="1" applyAlignment="1">
      <alignment wrapText="1"/>
    </xf>
    <xf numFmtId="0" fontId="0" fillId="4" borderId="7" xfId="0" applyFont="1" applyFill="1" applyBorder="1" applyAlignment="1">
      <alignment/>
    </xf>
    <xf numFmtId="164" fontId="6" fillId="4" borderId="7" xfId="0" applyNumberFormat="1" applyFont="1" applyFill="1" applyBorder="1" applyAlignment="1">
      <alignment/>
    </xf>
    <xf numFmtId="164" fontId="12" fillId="4" borderId="7" xfId="0" applyNumberFormat="1" applyFont="1" applyFill="1" applyBorder="1" applyAlignment="1">
      <alignment/>
    </xf>
    <xf numFmtId="49" fontId="0" fillId="4" borderId="7" xfId="0" applyNumberFormat="1" applyFont="1" applyFill="1" applyBorder="1" applyAlignment="1">
      <alignment horizontal="center"/>
    </xf>
    <xf numFmtId="49" fontId="0" fillId="4" borderId="8" xfId="0" applyNumberFormat="1" applyFont="1" applyFill="1" applyBorder="1" applyAlignment="1">
      <alignment/>
    </xf>
    <xf numFmtId="164" fontId="6" fillId="3" borderId="7" xfId="0" applyNumberFormat="1" applyFont="1" applyFill="1" applyBorder="1" applyAlignment="1">
      <alignment/>
    </xf>
    <xf numFmtId="3" fontId="0" fillId="4" borderId="12" xfId="0" applyNumberFormat="1" applyFill="1" applyBorder="1" applyAlignment="1">
      <alignment/>
    </xf>
    <xf numFmtId="0" fontId="13" fillId="2" borderId="22" xfId="0" applyFont="1" applyFill="1" applyBorder="1" applyAlignment="1">
      <alignment/>
    </xf>
    <xf numFmtId="0" fontId="13" fillId="2" borderId="23" xfId="0" applyFont="1" applyFill="1" applyBorder="1" applyAlignment="1">
      <alignment/>
    </xf>
    <xf numFmtId="0" fontId="13" fillId="2" borderId="23" xfId="0" applyFont="1" applyFill="1" applyBorder="1" applyAlignment="1">
      <alignment horizontal="right"/>
    </xf>
    <xf numFmtId="0" fontId="13" fillId="2" borderId="23" xfId="0" applyFont="1" applyFill="1" applyBorder="1" applyAlignment="1">
      <alignment wrapText="1"/>
    </xf>
    <xf numFmtId="164" fontId="13" fillId="2" borderId="23" xfId="0" applyNumberFormat="1" applyFont="1" applyFill="1" applyBorder="1" applyAlignment="1">
      <alignment/>
    </xf>
    <xf numFmtId="49" fontId="13" fillId="2" borderId="23" xfId="0" applyNumberFormat="1" applyFont="1" applyFill="1" applyBorder="1" applyAlignment="1">
      <alignment horizontal="center"/>
    </xf>
    <xf numFmtId="49" fontId="13" fillId="2" borderId="23" xfId="0" applyNumberFormat="1" applyFont="1" applyFill="1" applyBorder="1" applyAlignment="1">
      <alignment/>
    </xf>
    <xf numFmtId="3" fontId="13" fillId="2" borderId="12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164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49" fontId="4" fillId="0" borderId="0" xfId="0" applyNumberFormat="1" applyFont="1" applyAlignment="1">
      <alignment/>
    </xf>
    <xf numFmtId="0" fontId="9" fillId="0" borderId="0" xfId="0" applyFont="1" applyAlignment="1">
      <alignment/>
    </xf>
    <xf numFmtId="0" fontId="0" fillId="0" borderId="0" xfId="0" applyFill="1" applyAlignment="1">
      <alignment/>
    </xf>
    <xf numFmtId="0" fontId="7" fillId="2" borderId="0" xfId="0" applyFont="1" applyFill="1" applyAlignment="1">
      <alignment/>
    </xf>
    <xf numFmtId="0" fontId="7" fillId="2" borderId="0" xfId="0" applyFont="1" applyFill="1" applyAlignment="1">
      <alignment horizontal="right"/>
    </xf>
    <xf numFmtId="0" fontId="0" fillId="0" borderId="0" xfId="0" applyFill="1" applyAlignment="1">
      <alignment wrapText="1"/>
    </xf>
    <xf numFmtId="0" fontId="4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8"/>
  <sheetViews>
    <sheetView tabSelected="1" workbookViewId="0" topLeftCell="B1">
      <selection activeCell="B1" sqref="B1"/>
    </sheetView>
  </sheetViews>
  <sheetFormatPr defaultColWidth="9.00390625" defaultRowHeight="12.75"/>
  <cols>
    <col min="1" max="1" width="4.25390625" style="0" hidden="1" customWidth="1"/>
    <col min="2" max="2" width="15.00390625" style="0" customWidth="1"/>
    <col min="3" max="3" width="12.00390625" style="0" hidden="1" customWidth="1"/>
    <col min="4" max="4" width="5.00390625" style="0" hidden="1" customWidth="1"/>
    <col min="5" max="5" width="47.25390625" style="0" customWidth="1"/>
    <col min="6" max="6" width="6.875" style="0" hidden="1" customWidth="1"/>
    <col min="7" max="7" width="11.125" style="0" hidden="1" customWidth="1"/>
    <col min="8" max="8" width="12.375" style="0" hidden="1" customWidth="1"/>
    <col min="9" max="9" width="5.875" style="0" hidden="1" customWidth="1"/>
    <col min="10" max="10" width="7.25390625" style="0" hidden="1" customWidth="1"/>
    <col min="11" max="13" width="12.375" style="0" hidden="1" customWidth="1"/>
    <col min="14" max="14" width="12.25390625" style="0" bestFit="1" customWidth="1"/>
    <col min="15" max="15" width="7.75390625" style="0" customWidth="1"/>
  </cols>
  <sheetData>
    <row r="1" ht="12.75">
      <c r="B1" s="1" t="s">
        <v>409</v>
      </c>
    </row>
    <row r="3" ht="15">
      <c r="B3" s="2" t="s">
        <v>404</v>
      </c>
    </row>
    <row r="4" ht="12.75">
      <c r="A4" s="3" t="s">
        <v>0</v>
      </c>
    </row>
    <row r="5" ht="12.75" hidden="1"/>
    <row r="6" ht="12.75">
      <c r="N6" s="4" t="s">
        <v>1</v>
      </c>
    </row>
    <row r="7" spans="1:14" ht="45.75" customHeight="1">
      <c r="A7" s="5" t="s">
        <v>2</v>
      </c>
      <c r="B7" s="6" t="s">
        <v>3</v>
      </c>
      <c r="C7" s="5" t="s">
        <v>4</v>
      </c>
      <c r="D7" s="5" t="s">
        <v>5</v>
      </c>
      <c r="E7" s="7" t="s">
        <v>6</v>
      </c>
      <c r="F7" s="7" t="s">
        <v>7</v>
      </c>
      <c r="G7" s="7" t="s">
        <v>8</v>
      </c>
      <c r="H7" s="7" t="s">
        <v>9</v>
      </c>
      <c r="I7" s="6" t="s">
        <v>10</v>
      </c>
      <c r="J7" s="8" t="s">
        <v>11</v>
      </c>
      <c r="K7" s="9" t="s">
        <v>12</v>
      </c>
      <c r="L7" s="9" t="s">
        <v>13</v>
      </c>
      <c r="M7" s="9" t="s">
        <v>14</v>
      </c>
      <c r="N7" s="10" t="s">
        <v>402</v>
      </c>
    </row>
    <row r="8" spans="1:14" ht="25.5">
      <c r="A8" s="11">
        <v>134</v>
      </c>
      <c r="B8" s="12" t="s">
        <v>15</v>
      </c>
      <c r="C8" s="13" t="s">
        <v>16</v>
      </c>
      <c r="D8" s="14" t="s">
        <v>17</v>
      </c>
      <c r="E8" s="12" t="s">
        <v>18</v>
      </c>
      <c r="F8" s="12"/>
      <c r="G8" s="15"/>
      <c r="H8" s="11" t="s">
        <v>19</v>
      </c>
      <c r="I8" s="16" t="s">
        <v>20</v>
      </c>
      <c r="J8" s="17"/>
      <c r="K8" s="18">
        <v>10000</v>
      </c>
      <c r="L8" s="18"/>
      <c r="M8" s="19">
        <v>11780</v>
      </c>
      <c r="N8" s="20">
        <v>11780</v>
      </c>
    </row>
    <row r="9" spans="1:14" ht="25.5">
      <c r="A9" s="11">
        <v>135</v>
      </c>
      <c r="B9" s="12" t="s">
        <v>15</v>
      </c>
      <c r="C9" s="13" t="s">
        <v>16</v>
      </c>
      <c r="D9" s="14" t="s">
        <v>17</v>
      </c>
      <c r="E9" s="12" t="s">
        <v>21</v>
      </c>
      <c r="F9" s="12"/>
      <c r="G9" s="15"/>
      <c r="H9" s="11" t="s">
        <v>22</v>
      </c>
      <c r="I9" s="16" t="s">
        <v>23</v>
      </c>
      <c r="J9" s="17"/>
      <c r="K9" s="18"/>
      <c r="L9" s="18"/>
      <c r="M9" s="21"/>
      <c r="N9" s="20">
        <v>0</v>
      </c>
    </row>
    <row r="10" spans="1:14" ht="26.25" thickBot="1">
      <c r="A10" s="11">
        <v>136</v>
      </c>
      <c r="B10" s="22" t="s">
        <v>15</v>
      </c>
      <c r="C10" s="23" t="s">
        <v>16</v>
      </c>
      <c r="D10" s="24" t="s">
        <v>17</v>
      </c>
      <c r="E10" s="22" t="s">
        <v>24</v>
      </c>
      <c r="F10" s="22"/>
      <c r="G10" s="25"/>
      <c r="H10" s="26" t="s">
        <v>25</v>
      </c>
      <c r="I10" s="27" t="s">
        <v>26</v>
      </c>
      <c r="J10" s="28"/>
      <c r="K10" s="29">
        <v>4700</v>
      </c>
      <c r="L10" s="29">
        <v>4700</v>
      </c>
      <c r="M10" s="30">
        <v>4700</v>
      </c>
      <c r="N10" s="31">
        <v>5160</v>
      </c>
    </row>
    <row r="11" spans="1:14" s="42" customFormat="1" ht="13.5" thickBot="1">
      <c r="A11" s="32"/>
      <c r="B11" s="33" t="s">
        <v>27</v>
      </c>
      <c r="C11" s="34"/>
      <c r="D11" s="35"/>
      <c r="E11" s="36"/>
      <c r="F11" s="36"/>
      <c r="G11" s="37"/>
      <c r="H11" s="34"/>
      <c r="I11" s="38"/>
      <c r="J11" s="39"/>
      <c r="K11" s="40"/>
      <c r="L11" s="40">
        <f>SUM(L8:L10)</f>
        <v>4700</v>
      </c>
      <c r="M11" s="40">
        <f>SUM(M8:M10)</f>
        <v>16480</v>
      </c>
      <c r="N11" s="41">
        <f>SUM(N8:N10)</f>
        <v>16940</v>
      </c>
    </row>
    <row r="12" spans="1:14" ht="12.75" customHeight="1">
      <c r="A12" s="11">
        <v>10</v>
      </c>
      <c r="B12" s="43" t="s">
        <v>28</v>
      </c>
      <c r="C12" s="44" t="s">
        <v>29</v>
      </c>
      <c r="D12" s="45" t="s">
        <v>30</v>
      </c>
      <c r="E12" s="43" t="s">
        <v>31</v>
      </c>
      <c r="F12" s="43"/>
      <c r="G12" s="46">
        <v>10000</v>
      </c>
      <c r="H12" s="47" t="s">
        <v>25</v>
      </c>
      <c r="I12" s="48" t="s">
        <v>26</v>
      </c>
      <c r="J12" s="49"/>
      <c r="K12" s="50">
        <v>6000</v>
      </c>
      <c r="L12" s="50">
        <v>6500</v>
      </c>
      <c r="M12" s="51">
        <v>6500</v>
      </c>
      <c r="N12" s="52">
        <v>6500</v>
      </c>
    </row>
    <row r="13" spans="1:14" ht="12.75" customHeight="1">
      <c r="A13" s="11">
        <v>11</v>
      </c>
      <c r="B13" s="12" t="s">
        <v>28</v>
      </c>
      <c r="C13" s="53" t="s">
        <v>29</v>
      </c>
      <c r="D13" s="54" t="s">
        <v>30</v>
      </c>
      <c r="E13" s="55" t="s">
        <v>32</v>
      </c>
      <c r="F13" s="55"/>
      <c r="G13" s="56">
        <v>22500</v>
      </c>
      <c r="H13" s="11" t="s">
        <v>25</v>
      </c>
      <c r="I13" s="16" t="s">
        <v>26</v>
      </c>
      <c r="J13" s="17"/>
      <c r="K13" s="18">
        <v>6000</v>
      </c>
      <c r="L13" s="18">
        <v>10000</v>
      </c>
      <c r="M13" s="21">
        <v>10000</v>
      </c>
      <c r="N13" s="20">
        <v>10000</v>
      </c>
    </row>
    <row r="14" spans="1:14" ht="12.75" customHeight="1">
      <c r="A14" s="11">
        <v>12</v>
      </c>
      <c r="B14" s="12" t="s">
        <v>28</v>
      </c>
      <c r="C14" s="53" t="s">
        <v>29</v>
      </c>
      <c r="D14" s="54" t="s">
        <v>30</v>
      </c>
      <c r="E14" s="55" t="s">
        <v>33</v>
      </c>
      <c r="F14" s="55"/>
      <c r="G14" s="56"/>
      <c r="H14" s="11" t="s">
        <v>34</v>
      </c>
      <c r="I14" s="16" t="s">
        <v>35</v>
      </c>
      <c r="J14" s="17"/>
      <c r="K14" s="18"/>
      <c r="L14" s="18"/>
      <c r="M14" s="19">
        <v>4000</v>
      </c>
      <c r="N14" s="20">
        <v>4000</v>
      </c>
    </row>
    <row r="15" spans="1:14" ht="12.75" customHeight="1" thickBot="1">
      <c r="A15" s="26"/>
      <c r="B15" s="22" t="s">
        <v>28</v>
      </c>
      <c r="C15" s="57"/>
      <c r="D15" s="58"/>
      <c r="E15" s="59" t="s">
        <v>36</v>
      </c>
      <c r="F15" s="59"/>
      <c r="G15" s="60"/>
      <c r="H15" s="26"/>
      <c r="I15" s="27"/>
      <c r="J15" s="28"/>
      <c r="K15" s="29"/>
      <c r="L15" s="29"/>
      <c r="M15" s="61"/>
      <c r="N15" s="62">
        <v>5614</v>
      </c>
    </row>
    <row r="16" spans="1:14" s="42" customFormat="1" ht="12.75" customHeight="1" thickBot="1">
      <c r="A16" s="63"/>
      <c r="B16" s="64" t="s">
        <v>37</v>
      </c>
      <c r="C16" s="65"/>
      <c r="D16" s="66"/>
      <c r="E16" s="36"/>
      <c r="F16" s="36"/>
      <c r="G16" s="37"/>
      <c r="H16" s="34"/>
      <c r="I16" s="38"/>
      <c r="J16" s="39"/>
      <c r="K16" s="40"/>
      <c r="L16" s="40">
        <f>SUM(L12:L14)</f>
        <v>16500</v>
      </c>
      <c r="M16" s="40">
        <f>SUM(M12:M14)</f>
        <v>20500</v>
      </c>
      <c r="N16" s="67">
        <f>SUM(N12:N15)</f>
        <v>26114</v>
      </c>
    </row>
    <row r="17" spans="1:14" ht="12.75" customHeight="1">
      <c r="A17" s="47">
        <v>41</v>
      </c>
      <c r="B17" s="43" t="s">
        <v>38</v>
      </c>
      <c r="C17" s="44" t="s">
        <v>39</v>
      </c>
      <c r="D17" s="45" t="s">
        <v>40</v>
      </c>
      <c r="E17" s="43" t="s">
        <v>41</v>
      </c>
      <c r="F17" s="43"/>
      <c r="G17" s="46"/>
      <c r="H17" s="47" t="s">
        <v>34</v>
      </c>
      <c r="I17" s="48" t="s">
        <v>35</v>
      </c>
      <c r="J17" s="49"/>
      <c r="K17" s="50">
        <v>10000</v>
      </c>
      <c r="L17" s="50">
        <v>7000</v>
      </c>
      <c r="M17" s="51">
        <v>18000</v>
      </c>
      <c r="N17" s="52">
        <v>22000</v>
      </c>
    </row>
    <row r="18" spans="1:14" ht="12.75">
      <c r="A18" s="11">
        <v>42</v>
      </c>
      <c r="B18" s="12" t="s">
        <v>38</v>
      </c>
      <c r="C18" s="53" t="s">
        <v>39</v>
      </c>
      <c r="D18" s="54" t="s">
        <v>40</v>
      </c>
      <c r="E18" s="12" t="s">
        <v>42</v>
      </c>
      <c r="F18" s="12">
        <v>40724</v>
      </c>
      <c r="G18" s="15"/>
      <c r="H18" s="11" t="s">
        <v>19</v>
      </c>
      <c r="I18" s="16" t="s">
        <v>43</v>
      </c>
      <c r="J18" s="17"/>
      <c r="K18" s="18"/>
      <c r="L18" s="18"/>
      <c r="M18" s="21"/>
      <c r="N18" s="20">
        <v>16369</v>
      </c>
    </row>
    <row r="19" spans="1:14" ht="13.5" thickBot="1">
      <c r="A19" s="26">
        <v>43</v>
      </c>
      <c r="B19" s="22" t="s">
        <v>38</v>
      </c>
      <c r="C19" s="57" t="s">
        <v>39</v>
      </c>
      <c r="D19" s="58" t="s">
        <v>40</v>
      </c>
      <c r="E19" s="22" t="s">
        <v>44</v>
      </c>
      <c r="F19" s="22">
        <v>40569</v>
      </c>
      <c r="G19" s="25"/>
      <c r="H19" s="26" t="s">
        <v>45</v>
      </c>
      <c r="I19" s="27" t="s">
        <v>43</v>
      </c>
      <c r="J19" s="28"/>
      <c r="K19" s="29"/>
      <c r="L19" s="29"/>
      <c r="M19" s="30"/>
      <c r="N19" s="62"/>
    </row>
    <row r="20" spans="1:14" s="76" customFormat="1" ht="13.5" thickBot="1">
      <c r="A20" s="68"/>
      <c r="B20" s="64" t="s">
        <v>46</v>
      </c>
      <c r="C20" s="69"/>
      <c r="D20" s="70"/>
      <c r="E20" s="64"/>
      <c r="F20" s="64"/>
      <c r="G20" s="71"/>
      <c r="H20" s="72"/>
      <c r="I20" s="73"/>
      <c r="J20" s="74"/>
      <c r="K20" s="71"/>
      <c r="L20" s="40">
        <f>SUM(L17:L19)</f>
        <v>7000</v>
      </c>
      <c r="M20" s="40">
        <f>SUM(M17:M19)</f>
        <v>18000</v>
      </c>
      <c r="N20" s="75">
        <f>SUM(N17:N19)</f>
        <v>38369</v>
      </c>
    </row>
    <row r="21" spans="1:14" ht="12.75">
      <c r="A21" s="47">
        <v>143</v>
      </c>
      <c r="B21" s="43" t="s">
        <v>47</v>
      </c>
      <c r="C21" s="77"/>
      <c r="D21" s="78" t="s">
        <v>48</v>
      </c>
      <c r="E21" s="43" t="s">
        <v>49</v>
      </c>
      <c r="F21" s="43"/>
      <c r="G21" s="46"/>
      <c r="H21" s="47" t="s">
        <v>45</v>
      </c>
      <c r="I21" s="48" t="s">
        <v>43</v>
      </c>
      <c r="J21" s="49"/>
      <c r="K21" s="50">
        <v>12000</v>
      </c>
      <c r="L21" s="50"/>
      <c r="M21" s="51">
        <v>12500</v>
      </c>
      <c r="N21" s="52">
        <v>15000</v>
      </c>
    </row>
    <row r="22" spans="1:14" ht="12.75">
      <c r="A22" s="11"/>
      <c r="B22" s="12" t="s">
        <v>47</v>
      </c>
      <c r="C22" s="13"/>
      <c r="D22" s="14"/>
      <c r="E22" s="12" t="s">
        <v>50</v>
      </c>
      <c r="F22" s="12"/>
      <c r="G22" s="15"/>
      <c r="H22" s="11"/>
      <c r="I22" s="16"/>
      <c r="J22" s="17"/>
      <c r="K22" s="18"/>
      <c r="L22" s="18"/>
      <c r="M22" s="21"/>
      <c r="N22" s="20">
        <v>7500</v>
      </c>
    </row>
    <row r="23" spans="1:14" ht="12.75">
      <c r="A23" s="11">
        <v>144</v>
      </c>
      <c r="B23" s="12" t="s">
        <v>47</v>
      </c>
      <c r="C23" s="13"/>
      <c r="D23" s="14" t="s">
        <v>48</v>
      </c>
      <c r="E23" s="12" t="s">
        <v>51</v>
      </c>
      <c r="F23" s="12"/>
      <c r="G23" s="15"/>
      <c r="H23" s="11" t="s">
        <v>45</v>
      </c>
      <c r="I23" s="16" t="s">
        <v>43</v>
      </c>
      <c r="J23" s="17"/>
      <c r="K23" s="18"/>
      <c r="L23" s="18"/>
      <c r="M23" s="21"/>
      <c r="N23" s="20">
        <v>0</v>
      </c>
    </row>
    <row r="24" spans="1:14" ht="12.75">
      <c r="A24" s="11">
        <v>145</v>
      </c>
      <c r="B24" s="12" t="s">
        <v>47</v>
      </c>
      <c r="C24" s="13"/>
      <c r="D24" s="14" t="s">
        <v>48</v>
      </c>
      <c r="E24" s="12" t="s">
        <v>52</v>
      </c>
      <c r="F24" s="12"/>
      <c r="G24" s="15"/>
      <c r="H24" s="11" t="s">
        <v>25</v>
      </c>
      <c r="I24" s="16" t="s">
        <v>26</v>
      </c>
      <c r="J24" s="17"/>
      <c r="K24" s="18"/>
      <c r="L24" s="18">
        <v>5500</v>
      </c>
      <c r="M24" s="21">
        <v>5500</v>
      </c>
      <c r="N24" s="20">
        <v>5500</v>
      </c>
    </row>
    <row r="25" spans="1:14" ht="25.5">
      <c r="A25" s="11"/>
      <c r="B25" s="12" t="s">
        <v>47</v>
      </c>
      <c r="C25" s="13"/>
      <c r="D25" s="14"/>
      <c r="E25" s="12" t="s">
        <v>53</v>
      </c>
      <c r="F25" s="12"/>
      <c r="G25" s="15"/>
      <c r="H25" s="11"/>
      <c r="I25" s="16"/>
      <c r="J25" s="17"/>
      <c r="K25" s="18"/>
      <c r="L25" s="18"/>
      <c r="M25" s="21"/>
      <c r="N25" s="20">
        <v>16000</v>
      </c>
    </row>
    <row r="26" spans="1:14" ht="12.75">
      <c r="A26" s="11"/>
      <c r="B26" s="12" t="s">
        <v>47</v>
      </c>
      <c r="C26" s="13"/>
      <c r="D26" s="14"/>
      <c r="E26" s="12" t="s">
        <v>54</v>
      </c>
      <c r="F26" s="12"/>
      <c r="G26" s="15"/>
      <c r="H26" s="11"/>
      <c r="I26" s="16"/>
      <c r="J26" s="17"/>
      <c r="K26" s="18"/>
      <c r="L26" s="18"/>
      <c r="M26" s="21"/>
      <c r="N26" s="20">
        <v>1081</v>
      </c>
    </row>
    <row r="27" spans="1:14" ht="25.5">
      <c r="A27" s="11"/>
      <c r="B27" s="12" t="s">
        <v>47</v>
      </c>
      <c r="C27" s="13"/>
      <c r="D27" s="14"/>
      <c r="E27" s="12" t="s">
        <v>55</v>
      </c>
      <c r="F27" s="12"/>
      <c r="G27" s="15"/>
      <c r="H27" s="11"/>
      <c r="I27" s="16"/>
      <c r="J27" s="17"/>
      <c r="K27" s="18"/>
      <c r="L27" s="18"/>
      <c r="M27" s="21"/>
      <c r="N27" s="20">
        <v>5000</v>
      </c>
    </row>
    <row r="28" spans="1:14" ht="12.75">
      <c r="A28" s="11"/>
      <c r="B28" s="12" t="s">
        <v>47</v>
      </c>
      <c r="C28" s="13"/>
      <c r="D28" s="14"/>
      <c r="E28" s="12" t="s">
        <v>56</v>
      </c>
      <c r="F28" s="12"/>
      <c r="G28" s="15"/>
      <c r="H28" s="11"/>
      <c r="I28" s="16"/>
      <c r="J28" s="17"/>
      <c r="K28" s="18"/>
      <c r="L28" s="18"/>
      <c r="M28" s="21"/>
      <c r="N28" s="20">
        <v>17000</v>
      </c>
    </row>
    <row r="29" spans="1:14" ht="13.5" thickBot="1">
      <c r="A29" s="26"/>
      <c r="B29" s="22" t="s">
        <v>47</v>
      </c>
      <c r="C29" s="23"/>
      <c r="D29" s="24"/>
      <c r="E29" s="22" t="s">
        <v>57</v>
      </c>
      <c r="F29" s="22"/>
      <c r="G29" s="25"/>
      <c r="H29" s="26"/>
      <c r="I29" s="27"/>
      <c r="J29" s="28"/>
      <c r="K29" s="29"/>
      <c r="L29" s="29"/>
      <c r="M29" s="30"/>
      <c r="N29" s="62">
        <v>5500</v>
      </c>
    </row>
    <row r="30" spans="1:14" s="76" customFormat="1" ht="13.5" thickBot="1">
      <c r="A30" s="68"/>
      <c r="B30" s="64" t="s">
        <v>58</v>
      </c>
      <c r="C30" s="72"/>
      <c r="D30" s="79"/>
      <c r="E30" s="64"/>
      <c r="F30" s="64"/>
      <c r="G30" s="71"/>
      <c r="H30" s="72"/>
      <c r="I30" s="73"/>
      <c r="J30" s="74"/>
      <c r="K30" s="71"/>
      <c r="L30" s="40">
        <f>SUM(L21:L24)</f>
        <v>5500</v>
      </c>
      <c r="M30" s="40">
        <f>SUM(M21:M24)</f>
        <v>18000</v>
      </c>
      <c r="N30" s="75">
        <f>SUM(N21:N29)</f>
        <v>72581</v>
      </c>
    </row>
    <row r="31" spans="1:14" ht="26.25" customHeight="1">
      <c r="A31" s="47">
        <v>23</v>
      </c>
      <c r="B31" s="43" t="s">
        <v>59</v>
      </c>
      <c r="C31" s="44"/>
      <c r="D31" s="45" t="s">
        <v>60</v>
      </c>
      <c r="E31" s="43" t="s">
        <v>61</v>
      </c>
      <c r="F31" s="43">
        <v>4039</v>
      </c>
      <c r="G31" s="46"/>
      <c r="H31" s="47" t="s">
        <v>34</v>
      </c>
      <c r="I31" s="48" t="s">
        <v>35</v>
      </c>
      <c r="J31" s="49"/>
      <c r="K31" s="50">
        <v>8000</v>
      </c>
      <c r="L31" s="50">
        <v>10000</v>
      </c>
      <c r="M31" s="51">
        <v>10000</v>
      </c>
      <c r="N31" s="80">
        <v>20000</v>
      </c>
    </row>
    <row r="32" spans="1:14" ht="25.5" customHeight="1">
      <c r="A32" s="11">
        <v>24</v>
      </c>
      <c r="B32" s="12" t="s">
        <v>59</v>
      </c>
      <c r="C32" s="53"/>
      <c r="D32" s="54" t="s">
        <v>60</v>
      </c>
      <c r="E32" s="12" t="s">
        <v>62</v>
      </c>
      <c r="F32" s="12"/>
      <c r="G32" s="15"/>
      <c r="H32" s="11" t="s">
        <v>34</v>
      </c>
      <c r="I32" s="16" t="s">
        <v>35</v>
      </c>
      <c r="J32" s="81"/>
      <c r="K32" s="18"/>
      <c r="L32" s="18"/>
      <c r="M32" s="21">
        <v>4000</v>
      </c>
      <c r="N32" s="82">
        <v>4000</v>
      </c>
    </row>
    <row r="33" spans="1:14" ht="25.5">
      <c r="A33" s="11">
        <v>25</v>
      </c>
      <c r="B33" s="12" t="s">
        <v>59</v>
      </c>
      <c r="C33" s="53"/>
      <c r="D33" s="54" t="s">
        <v>60</v>
      </c>
      <c r="E33" s="12" t="s">
        <v>63</v>
      </c>
      <c r="F33" s="12"/>
      <c r="G33" s="15"/>
      <c r="H33" s="11" t="s">
        <v>34</v>
      </c>
      <c r="I33" s="16" t="s">
        <v>35</v>
      </c>
      <c r="J33" s="17"/>
      <c r="K33" s="18"/>
      <c r="L33" s="18">
        <v>4000</v>
      </c>
      <c r="M33" s="21">
        <v>4000</v>
      </c>
      <c r="N33" s="82">
        <v>4000</v>
      </c>
    </row>
    <row r="34" spans="1:14" ht="25.5">
      <c r="A34" s="11"/>
      <c r="B34" s="12" t="s">
        <v>59</v>
      </c>
      <c r="C34" s="53"/>
      <c r="D34" s="54"/>
      <c r="E34" s="12" t="s">
        <v>64</v>
      </c>
      <c r="F34" s="12"/>
      <c r="G34" s="15"/>
      <c r="H34" s="11"/>
      <c r="I34" s="16"/>
      <c r="J34" s="17"/>
      <c r="K34" s="18"/>
      <c r="L34" s="18"/>
      <c r="M34" s="21"/>
      <c r="N34" s="82">
        <v>5000</v>
      </c>
    </row>
    <row r="35" spans="1:14" ht="12.75">
      <c r="A35" s="11"/>
      <c r="B35" s="12" t="s">
        <v>59</v>
      </c>
      <c r="C35" s="53"/>
      <c r="D35" s="54"/>
      <c r="E35" s="12" t="s">
        <v>65</v>
      </c>
      <c r="F35" s="12"/>
      <c r="G35" s="15"/>
      <c r="H35" s="11"/>
      <c r="I35" s="16"/>
      <c r="J35" s="17"/>
      <c r="K35" s="18"/>
      <c r="L35" s="18"/>
      <c r="M35" s="21"/>
      <c r="N35" s="82">
        <v>8500</v>
      </c>
    </row>
    <row r="36" spans="1:14" ht="25.5">
      <c r="A36" s="11"/>
      <c r="B36" s="12" t="s">
        <v>59</v>
      </c>
      <c r="C36" s="53"/>
      <c r="D36" s="54"/>
      <c r="E36" s="12" t="s">
        <v>66</v>
      </c>
      <c r="F36" s="12"/>
      <c r="G36" s="15"/>
      <c r="H36" s="11"/>
      <c r="I36" s="16"/>
      <c r="J36" s="17"/>
      <c r="K36" s="18"/>
      <c r="L36" s="18"/>
      <c r="M36" s="21"/>
      <c r="N36" s="82"/>
    </row>
    <row r="37" spans="1:14" ht="26.25" thickBot="1">
      <c r="A37" s="26"/>
      <c r="B37" s="22" t="s">
        <v>59</v>
      </c>
      <c r="C37" s="57"/>
      <c r="D37" s="58"/>
      <c r="E37" s="22" t="s">
        <v>67</v>
      </c>
      <c r="F37" s="22"/>
      <c r="G37" s="25"/>
      <c r="H37" s="26"/>
      <c r="I37" s="27"/>
      <c r="J37" s="28"/>
      <c r="K37" s="29"/>
      <c r="L37" s="29"/>
      <c r="M37" s="30"/>
      <c r="N37" s="83">
        <v>10260</v>
      </c>
    </row>
    <row r="38" spans="1:14" s="76" customFormat="1" ht="13.5" thickBot="1">
      <c r="A38" s="68"/>
      <c r="B38" s="64" t="s">
        <v>68</v>
      </c>
      <c r="C38" s="69"/>
      <c r="D38" s="70"/>
      <c r="E38" s="64"/>
      <c r="F38" s="64"/>
      <c r="G38" s="71"/>
      <c r="H38" s="72"/>
      <c r="I38" s="73"/>
      <c r="J38" s="74"/>
      <c r="K38" s="71"/>
      <c r="L38" s="40">
        <f>SUM(L31:L33)</f>
        <v>14000</v>
      </c>
      <c r="M38" s="40">
        <f>SUM(M31:M33)</f>
        <v>18000</v>
      </c>
      <c r="N38" s="75">
        <f>SUM(N31:N37)</f>
        <v>51760</v>
      </c>
    </row>
    <row r="39" spans="1:14" ht="12.75" customHeight="1">
      <c r="A39" s="47">
        <v>4</v>
      </c>
      <c r="B39" s="43" t="s">
        <v>69</v>
      </c>
      <c r="C39" s="44" t="s">
        <v>70</v>
      </c>
      <c r="D39" s="45" t="s">
        <v>71</v>
      </c>
      <c r="E39" s="43" t="s">
        <v>72</v>
      </c>
      <c r="F39" s="43"/>
      <c r="G39" s="46"/>
      <c r="H39" s="47" t="s">
        <v>34</v>
      </c>
      <c r="I39" s="48" t="s">
        <v>35</v>
      </c>
      <c r="J39" s="49"/>
      <c r="K39" s="50">
        <v>10000</v>
      </c>
      <c r="L39" s="50">
        <v>8000</v>
      </c>
      <c r="M39" s="51">
        <v>12000</v>
      </c>
      <c r="N39" s="80">
        <v>20000</v>
      </c>
    </row>
    <row r="40" spans="1:14" ht="12.75" customHeight="1">
      <c r="A40" s="11">
        <v>5</v>
      </c>
      <c r="B40" s="12" t="s">
        <v>69</v>
      </c>
      <c r="C40" s="53" t="s">
        <v>70</v>
      </c>
      <c r="D40" s="54" t="s">
        <v>71</v>
      </c>
      <c r="E40" s="12" t="s">
        <v>73</v>
      </c>
      <c r="F40" s="12"/>
      <c r="G40" s="15"/>
      <c r="H40" s="11" t="s">
        <v>34</v>
      </c>
      <c r="I40" s="16" t="s">
        <v>35</v>
      </c>
      <c r="J40" s="17"/>
      <c r="K40" s="18"/>
      <c r="L40" s="18">
        <v>7000</v>
      </c>
      <c r="M40" s="21">
        <v>7000</v>
      </c>
      <c r="N40" s="82">
        <v>7000</v>
      </c>
    </row>
    <row r="41" spans="1:14" ht="12.75" customHeight="1">
      <c r="A41" s="11">
        <v>6</v>
      </c>
      <c r="B41" s="12" t="s">
        <v>69</v>
      </c>
      <c r="C41" s="53" t="s">
        <v>70</v>
      </c>
      <c r="D41" s="54" t="s">
        <v>71</v>
      </c>
      <c r="E41" s="12" t="s">
        <v>74</v>
      </c>
      <c r="F41" s="12"/>
      <c r="G41" s="15"/>
      <c r="H41" s="11" t="s">
        <v>75</v>
      </c>
      <c r="I41" s="16" t="s">
        <v>76</v>
      </c>
      <c r="J41" s="17"/>
      <c r="K41" s="18"/>
      <c r="L41" s="18"/>
      <c r="M41" s="21">
        <v>4000</v>
      </c>
      <c r="N41" s="82">
        <v>4000</v>
      </c>
    </row>
    <row r="42" spans="1:14" ht="12.75" customHeight="1">
      <c r="A42" s="11"/>
      <c r="B42" s="12" t="s">
        <v>69</v>
      </c>
      <c r="C42" s="53"/>
      <c r="D42" s="54"/>
      <c r="E42" s="12" t="s">
        <v>77</v>
      </c>
      <c r="F42" s="12"/>
      <c r="G42" s="15"/>
      <c r="H42" s="11"/>
      <c r="I42" s="16"/>
      <c r="J42" s="17"/>
      <c r="K42" s="18"/>
      <c r="L42" s="18"/>
      <c r="M42" s="21"/>
      <c r="N42" s="82">
        <v>20000</v>
      </c>
    </row>
    <row r="43" spans="1:14" ht="12.75" customHeight="1">
      <c r="A43" s="11"/>
      <c r="B43" s="12" t="s">
        <v>69</v>
      </c>
      <c r="C43" s="53"/>
      <c r="D43" s="54"/>
      <c r="E43" s="12" t="s">
        <v>78</v>
      </c>
      <c r="F43" s="12"/>
      <c r="G43" s="15"/>
      <c r="H43" s="11"/>
      <c r="I43" s="16"/>
      <c r="J43" s="17"/>
      <c r="K43" s="18"/>
      <c r="L43" s="18"/>
      <c r="M43" s="21"/>
      <c r="N43" s="82">
        <v>9500</v>
      </c>
    </row>
    <row r="44" spans="1:14" ht="12.75" customHeight="1">
      <c r="A44" s="11"/>
      <c r="B44" s="12" t="s">
        <v>69</v>
      </c>
      <c r="C44" s="53"/>
      <c r="D44" s="54"/>
      <c r="E44" s="12" t="s">
        <v>79</v>
      </c>
      <c r="F44" s="12"/>
      <c r="G44" s="15"/>
      <c r="H44" s="11"/>
      <c r="I44" s="16"/>
      <c r="J44" s="17"/>
      <c r="K44" s="18"/>
      <c r="L44" s="18"/>
      <c r="M44" s="21"/>
      <c r="N44" s="82"/>
    </row>
    <row r="45" spans="1:14" ht="12.75" customHeight="1">
      <c r="A45" s="11"/>
      <c r="B45" s="12" t="s">
        <v>69</v>
      </c>
      <c r="C45" s="53"/>
      <c r="D45" s="54"/>
      <c r="E45" s="12" t="s">
        <v>80</v>
      </c>
      <c r="F45" s="12"/>
      <c r="G45" s="15"/>
      <c r="H45" s="11"/>
      <c r="I45" s="16"/>
      <c r="J45" s="17"/>
      <c r="K45" s="18"/>
      <c r="L45" s="18"/>
      <c r="M45" s="21"/>
      <c r="N45" s="82">
        <v>2000</v>
      </c>
    </row>
    <row r="46" spans="1:14" ht="12.75" customHeight="1">
      <c r="A46" s="11"/>
      <c r="B46" s="12" t="s">
        <v>69</v>
      </c>
      <c r="C46" s="53"/>
      <c r="D46" s="54"/>
      <c r="E46" s="12" t="s">
        <v>81</v>
      </c>
      <c r="F46" s="12"/>
      <c r="G46" s="15"/>
      <c r="H46" s="11"/>
      <c r="I46" s="16"/>
      <c r="J46" s="17"/>
      <c r="K46" s="18"/>
      <c r="L46" s="18"/>
      <c r="M46" s="21"/>
      <c r="N46" s="82"/>
    </row>
    <row r="47" spans="1:14" ht="12.75" customHeight="1">
      <c r="A47" s="11"/>
      <c r="B47" s="12" t="s">
        <v>69</v>
      </c>
      <c r="C47" s="53"/>
      <c r="D47" s="54"/>
      <c r="E47" s="12" t="s">
        <v>82</v>
      </c>
      <c r="F47" s="12"/>
      <c r="G47" s="15"/>
      <c r="H47" s="11"/>
      <c r="I47" s="16"/>
      <c r="J47" s="17"/>
      <c r="K47" s="18"/>
      <c r="L47" s="18"/>
      <c r="M47" s="21"/>
      <c r="N47" s="82">
        <v>1000</v>
      </c>
    </row>
    <row r="48" spans="1:14" ht="12.75" customHeight="1">
      <c r="A48" s="11"/>
      <c r="B48" s="12" t="s">
        <v>83</v>
      </c>
      <c r="C48" s="53"/>
      <c r="D48" s="54"/>
      <c r="E48" s="12" t="s">
        <v>84</v>
      </c>
      <c r="F48" s="12"/>
      <c r="G48" s="15"/>
      <c r="H48" s="11"/>
      <c r="I48" s="16"/>
      <c r="J48" s="17"/>
      <c r="K48" s="18"/>
      <c r="L48" s="18"/>
      <c r="M48" s="21"/>
      <c r="N48" s="82">
        <v>1516</v>
      </c>
    </row>
    <row r="49" spans="1:14" ht="12.75" customHeight="1" thickBot="1">
      <c r="A49" s="26"/>
      <c r="B49" s="22" t="s">
        <v>69</v>
      </c>
      <c r="C49" s="57"/>
      <c r="D49" s="58"/>
      <c r="E49" s="22" t="s">
        <v>85</v>
      </c>
      <c r="F49" s="22"/>
      <c r="G49" s="25"/>
      <c r="H49" s="26"/>
      <c r="I49" s="27"/>
      <c r="J49" s="28"/>
      <c r="K49" s="29"/>
      <c r="L49" s="29"/>
      <c r="M49" s="30"/>
      <c r="N49" s="83"/>
    </row>
    <row r="50" spans="1:14" s="76" customFormat="1" ht="12.75" customHeight="1" thickBot="1">
      <c r="A50" s="68"/>
      <c r="B50" s="64" t="s">
        <v>86</v>
      </c>
      <c r="C50" s="69"/>
      <c r="D50" s="70"/>
      <c r="E50" s="64"/>
      <c r="F50" s="64"/>
      <c r="G50" s="71"/>
      <c r="H50" s="72"/>
      <c r="I50" s="73"/>
      <c r="J50" s="74"/>
      <c r="K50" s="71"/>
      <c r="L50" s="40">
        <f>SUM(L39:L41)</f>
        <v>15000</v>
      </c>
      <c r="M50" s="40">
        <f>SUM(M39:M41)</f>
        <v>23000</v>
      </c>
      <c r="N50" s="75">
        <f>SUM(N39:N49)</f>
        <v>65016</v>
      </c>
    </row>
    <row r="51" spans="1:14" ht="12.75">
      <c r="A51" s="47">
        <v>67</v>
      </c>
      <c r="B51" s="43" t="s">
        <v>87</v>
      </c>
      <c r="C51" s="44" t="s">
        <v>88</v>
      </c>
      <c r="D51" s="45" t="s">
        <v>17</v>
      </c>
      <c r="E51" s="43" t="s">
        <v>89</v>
      </c>
      <c r="F51" s="43"/>
      <c r="G51" s="46">
        <v>3000</v>
      </c>
      <c r="H51" s="47" t="s">
        <v>25</v>
      </c>
      <c r="I51" s="48" t="s">
        <v>26</v>
      </c>
      <c r="J51" s="49"/>
      <c r="K51" s="50">
        <v>12000</v>
      </c>
      <c r="L51" s="50"/>
      <c r="M51" s="51">
        <v>9000</v>
      </c>
      <c r="N51" s="52">
        <v>13227</v>
      </c>
    </row>
    <row r="52" spans="1:14" ht="12.75" customHeight="1">
      <c r="A52" s="11">
        <v>68</v>
      </c>
      <c r="B52" s="12" t="s">
        <v>87</v>
      </c>
      <c r="C52" s="53" t="s">
        <v>88</v>
      </c>
      <c r="D52" s="54" t="s">
        <v>17</v>
      </c>
      <c r="E52" s="12" t="s">
        <v>90</v>
      </c>
      <c r="F52" s="12"/>
      <c r="G52" s="15"/>
      <c r="H52" s="11" t="s">
        <v>34</v>
      </c>
      <c r="I52" s="16" t="s">
        <v>35</v>
      </c>
      <c r="J52" s="17"/>
      <c r="K52" s="18"/>
      <c r="L52" s="18">
        <v>8000</v>
      </c>
      <c r="M52" s="21">
        <v>10000</v>
      </c>
      <c r="N52" s="20">
        <v>10000</v>
      </c>
    </row>
    <row r="53" spans="1:14" ht="13.5" thickBot="1">
      <c r="A53" s="26">
        <v>69</v>
      </c>
      <c r="B53" s="22" t="s">
        <v>87</v>
      </c>
      <c r="C53" s="57" t="s">
        <v>88</v>
      </c>
      <c r="D53" s="58" t="s">
        <v>17</v>
      </c>
      <c r="E53" s="22" t="s">
        <v>91</v>
      </c>
      <c r="F53" s="22"/>
      <c r="G53" s="25"/>
      <c r="H53" s="26" t="s">
        <v>19</v>
      </c>
      <c r="I53" s="27" t="s">
        <v>43</v>
      </c>
      <c r="J53" s="28"/>
      <c r="K53" s="29"/>
      <c r="L53" s="29"/>
      <c r="M53" s="30"/>
      <c r="N53" s="62"/>
    </row>
    <row r="54" spans="1:14" s="42" customFormat="1" ht="13.5" thickBot="1">
      <c r="A54" s="63"/>
      <c r="B54" s="64" t="s">
        <v>92</v>
      </c>
      <c r="C54" s="65"/>
      <c r="D54" s="66"/>
      <c r="E54" s="36"/>
      <c r="F54" s="36"/>
      <c r="G54" s="37"/>
      <c r="H54" s="34"/>
      <c r="I54" s="38"/>
      <c r="J54" s="39"/>
      <c r="K54" s="40"/>
      <c r="L54" s="40">
        <f>SUM(L51:L53)</f>
        <v>8000</v>
      </c>
      <c r="M54" s="40">
        <f>SUM(M51:M53)</f>
        <v>19000</v>
      </c>
      <c r="N54" s="67">
        <v>23227</v>
      </c>
    </row>
    <row r="55" spans="1:14" ht="12.75" customHeight="1">
      <c r="A55" s="47">
        <v>7</v>
      </c>
      <c r="B55" s="43" t="s">
        <v>93</v>
      </c>
      <c r="C55" s="44" t="s">
        <v>94</v>
      </c>
      <c r="D55" s="45" t="s">
        <v>95</v>
      </c>
      <c r="E55" s="43" t="s">
        <v>96</v>
      </c>
      <c r="F55" s="43"/>
      <c r="G55" s="84"/>
      <c r="H55" s="47" t="s">
        <v>34</v>
      </c>
      <c r="I55" s="48" t="s">
        <v>35</v>
      </c>
      <c r="J55" s="49"/>
      <c r="K55" s="50"/>
      <c r="L55" s="50"/>
      <c r="M55" s="51">
        <v>13000</v>
      </c>
      <c r="N55" s="85">
        <v>13000</v>
      </c>
    </row>
    <row r="56" spans="1:14" ht="12.75" customHeight="1">
      <c r="A56" s="11">
        <v>8</v>
      </c>
      <c r="B56" s="12" t="s">
        <v>93</v>
      </c>
      <c r="C56" s="53" t="s">
        <v>94</v>
      </c>
      <c r="D56" s="54" t="s">
        <v>95</v>
      </c>
      <c r="E56" s="12" t="s">
        <v>97</v>
      </c>
      <c r="F56" s="12"/>
      <c r="G56" s="56"/>
      <c r="H56" s="11" t="s">
        <v>34</v>
      </c>
      <c r="I56" s="16" t="s">
        <v>35</v>
      </c>
      <c r="J56" s="17"/>
      <c r="K56" s="18">
        <v>4000</v>
      </c>
      <c r="L56" s="18">
        <v>4000</v>
      </c>
      <c r="M56" s="21">
        <v>4000</v>
      </c>
      <c r="N56" s="86">
        <v>4000</v>
      </c>
    </row>
    <row r="57" spans="1:14" ht="12.75" customHeight="1">
      <c r="A57" s="11">
        <v>9</v>
      </c>
      <c r="B57" s="12" t="s">
        <v>93</v>
      </c>
      <c r="C57" s="53" t="s">
        <v>94</v>
      </c>
      <c r="D57" s="54" t="s">
        <v>95</v>
      </c>
      <c r="E57" s="12" t="s">
        <v>98</v>
      </c>
      <c r="F57" s="12"/>
      <c r="G57" s="15"/>
      <c r="H57" s="11" t="s">
        <v>34</v>
      </c>
      <c r="I57" s="16" t="s">
        <v>35</v>
      </c>
      <c r="J57" s="17"/>
      <c r="K57" s="18"/>
      <c r="L57" s="18"/>
      <c r="M57" s="21"/>
      <c r="N57" s="82">
        <v>7000</v>
      </c>
    </row>
    <row r="58" spans="1:14" ht="12.75" customHeight="1">
      <c r="A58" s="11"/>
      <c r="B58" s="12" t="s">
        <v>93</v>
      </c>
      <c r="C58" s="53"/>
      <c r="D58" s="54"/>
      <c r="E58" s="12" t="s">
        <v>99</v>
      </c>
      <c r="F58" s="12"/>
      <c r="G58" s="15"/>
      <c r="H58" s="11"/>
      <c r="I58" s="16"/>
      <c r="J58" s="17"/>
      <c r="K58" s="18"/>
      <c r="L58" s="18"/>
      <c r="M58" s="21"/>
      <c r="N58" s="82">
        <v>8500</v>
      </c>
    </row>
    <row r="59" spans="1:14" ht="12.75" customHeight="1">
      <c r="A59" s="11"/>
      <c r="B59" s="12" t="s">
        <v>93</v>
      </c>
      <c r="C59" s="53"/>
      <c r="D59" s="54"/>
      <c r="E59" s="12" t="s">
        <v>100</v>
      </c>
      <c r="F59" s="12"/>
      <c r="G59" s="15"/>
      <c r="H59" s="11"/>
      <c r="I59" s="16"/>
      <c r="J59" s="17"/>
      <c r="K59" s="18"/>
      <c r="L59" s="18"/>
      <c r="M59" s="21"/>
      <c r="N59" s="82">
        <v>13900</v>
      </c>
    </row>
    <row r="60" spans="1:14" ht="12.75" customHeight="1">
      <c r="A60" s="11"/>
      <c r="B60" s="12" t="s">
        <v>93</v>
      </c>
      <c r="C60" s="53"/>
      <c r="D60" s="54"/>
      <c r="E60" s="12" t="s">
        <v>101</v>
      </c>
      <c r="F60" s="12"/>
      <c r="G60" s="15"/>
      <c r="H60" s="11"/>
      <c r="I60" s="16"/>
      <c r="J60" s="17"/>
      <c r="K60" s="18"/>
      <c r="L60" s="18"/>
      <c r="M60" s="21"/>
      <c r="N60" s="82">
        <v>5000</v>
      </c>
    </row>
    <row r="61" spans="1:14" ht="12.75" customHeight="1">
      <c r="A61" s="11"/>
      <c r="B61" s="12" t="s">
        <v>93</v>
      </c>
      <c r="C61" s="53"/>
      <c r="D61" s="54"/>
      <c r="E61" s="12" t="s">
        <v>102</v>
      </c>
      <c r="F61" s="12"/>
      <c r="G61" s="15"/>
      <c r="H61" s="11"/>
      <c r="I61" s="16"/>
      <c r="J61" s="17"/>
      <c r="K61" s="18"/>
      <c r="L61" s="18"/>
      <c r="M61" s="21"/>
      <c r="N61" s="82">
        <v>2055</v>
      </c>
    </row>
    <row r="62" spans="1:14" ht="12.75" customHeight="1" thickBot="1">
      <c r="A62" s="26"/>
      <c r="B62" s="22" t="s">
        <v>93</v>
      </c>
      <c r="C62" s="57"/>
      <c r="D62" s="58"/>
      <c r="E62" s="22" t="s">
        <v>103</v>
      </c>
      <c r="F62" s="22"/>
      <c r="G62" s="25"/>
      <c r="H62" s="26"/>
      <c r="I62" s="27"/>
      <c r="J62" s="28"/>
      <c r="K62" s="29"/>
      <c r="L62" s="29"/>
      <c r="M62" s="30"/>
      <c r="N62" s="83">
        <v>6000</v>
      </c>
    </row>
    <row r="63" spans="1:14" ht="12.75" customHeight="1" thickBot="1">
      <c r="A63" s="63"/>
      <c r="B63" s="64" t="s">
        <v>104</v>
      </c>
      <c r="C63" s="65"/>
      <c r="D63" s="66"/>
      <c r="E63" s="36"/>
      <c r="F63" s="36"/>
      <c r="G63" s="37"/>
      <c r="H63" s="34"/>
      <c r="I63" s="38"/>
      <c r="J63" s="39"/>
      <c r="K63" s="87"/>
      <c r="L63" s="40">
        <f>SUM(L55:L57)</f>
        <v>4000</v>
      </c>
      <c r="M63" s="40">
        <f>SUM(M55:M57)</f>
        <v>17000</v>
      </c>
      <c r="N63" s="88">
        <f>SUM(N55:N62)</f>
        <v>59455</v>
      </c>
    </row>
    <row r="64" spans="1:14" ht="12.75" customHeight="1">
      <c r="A64" s="47">
        <v>137</v>
      </c>
      <c r="B64" s="43" t="s">
        <v>105</v>
      </c>
      <c r="C64" s="77" t="s">
        <v>106</v>
      </c>
      <c r="D64" s="78" t="s">
        <v>48</v>
      </c>
      <c r="E64" s="43" t="s">
        <v>107</v>
      </c>
      <c r="F64" s="43"/>
      <c r="G64" s="46"/>
      <c r="H64" s="47" t="s">
        <v>34</v>
      </c>
      <c r="I64" s="48" t="s">
        <v>35</v>
      </c>
      <c r="J64" s="49"/>
      <c r="K64" s="50"/>
      <c r="L64" s="50">
        <v>8000</v>
      </c>
      <c r="M64" s="51">
        <v>9800</v>
      </c>
      <c r="N64" s="80">
        <v>9800</v>
      </c>
    </row>
    <row r="65" spans="1:14" ht="12.75">
      <c r="A65" s="11">
        <v>138</v>
      </c>
      <c r="B65" s="12" t="s">
        <v>105</v>
      </c>
      <c r="C65" s="13" t="s">
        <v>106</v>
      </c>
      <c r="D65" s="14" t="s">
        <v>48</v>
      </c>
      <c r="E65" s="12" t="s">
        <v>108</v>
      </c>
      <c r="F65" s="12"/>
      <c r="G65" s="15"/>
      <c r="H65" s="11" t="s">
        <v>19</v>
      </c>
      <c r="I65" s="16" t="s">
        <v>43</v>
      </c>
      <c r="J65" s="17"/>
      <c r="K65" s="18">
        <v>10000</v>
      </c>
      <c r="L65" s="18">
        <v>8000</v>
      </c>
      <c r="M65" s="21">
        <v>10000</v>
      </c>
      <c r="N65" s="82">
        <v>12140</v>
      </c>
    </row>
    <row r="66" spans="1:14" ht="13.5" thickBot="1">
      <c r="A66" s="26">
        <v>139</v>
      </c>
      <c r="B66" s="22" t="s">
        <v>105</v>
      </c>
      <c r="C66" s="23" t="s">
        <v>106</v>
      </c>
      <c r="D66" s="24" t="s">
        <v>48</v>
      </c>
      <c r="E66" s="22" t="s">
        <v>109</v>
      </c>
      <c r="F66" s="22"/>
      <c r="G66" s="25"/>
      <c r="H66" s="26" t="s">
        <v>110</v>
      </c>
      <c r="I66" s="27" t="s">
        <v>76</v>
      </c>
      <c r="J66" s="28"/>
      <c r="K66" s="29"/>
      <c r="L66" s="29"/>
      <c r="M66" s="30">
        <v>6200</v>
      </c>
      <c r="N66" s="83">
        <v>8600</v>
      </c>
    </row>
    <row r="67" spans="1:14" s="42" customFormat="1" ht="13.5" thickBot="1">
      <c r="A67" s="63"/>
      <c r="B67" s="64" t="s">
        <v>111</v>
      </c>
      <c r="C67" s="34"/>
      <c r="D67" s="35"/>
      <c r="E67" s="36"/>
      <c r="F67" s="36"/>
      <c r="G67" s="37"/>
      <c r="H67" s="34"/>
      <c r="I67" s="38"/>
      <c r="J67" s="39"/>
      <c r="K67" s="40"/>
      <c r="L67" s="40">
        <f>SUM(L64:L66)</f>
        <v>16000</v>
      </c>
      <c r="M67" s="40">
        <f>SUM(M64:M66)</f>
        <v>26000</v>
      </c>
      <c r="N67" s="88">
        <f>SUM(N64:N66)</f>
        <v>30540</v>
      </c>
    </row>
    <row r="68" spans="1:14" ht="12.75">
      <c r="A68" s="89">
        <v>79</v>
      </c>
      <c r="B68" s="90" t="s">
        <v>112</v>
      </c>
      <c r="C68" s="44"/>
      <c r="D68" s="45" t="s">
        <v>17</v>
      </c>
      <c r="E68" s="43" t="s">
        <v>113</v>
      </c>
      <c r="F68" s="43"/>
      <c r="G68" s="46"/>
      <c r="H68" s="47" t="s">
        <v>19</v>
      </c>
      <c r="I68" s="48" t="s">
        <v>43</v>
      </c>
      <c r="J68" s="49"/>
      <c r="K68" s="50">
        <v>10000</v>
      </c>
      <c r="L68" s="50">
        <v>8000</v>
      </c>
      <c r="M68" s="51">
        <v>10000</v>
      </c>
      <c r="N68" s="52">
        <v>25000</v>
      </c>
    </row>
    <row r="69" spans="1:14" ht="12.75" customHeight="1">
      <c r="A69" s="91">
        <v>80</v>
      </c>
      <c r="B69" s="92" t="s">
        <v>112</v>
      </c>
      <c r="C69" s="53"/>
      <c r="D69" s="54" t="s">
        <v>17</v>
      </c>
      <c r="E69" s="12" t="s">
        <v>114</v>
      </c>
      <c r="F69" s="12"/>
      <c r="G69" s="15"/>
      <c r="H69" s="11" t="s">
        <v>34</v>
      </c>
      <c r="I69" s="16" t="s">
        <v>35</v>
      </c>
      <c r="J69" s="17"/>
      <c r="K69" s="18"/>
      <c r="L69" s="18">
        <v>6000</v>
      </c>
      <c r="M69" s="21">
        <v>12000</v>
      </c>
      <c r="N69" s="20">
        <v>25000</v>
      </c>
    </row>
    <row r="70" spans="1:14" ht="26.25" thickBot="1">
      <c r="A70" s="93">
        <v>81</v>
      </c>
      <c r="B70" s="94" t="s">
        <v>112</v>
      </c>
      <c r="C70" s="57"/>
      <c r="D70" s="58" t="s">
        <v>17</v>
      </c>
      <c r="E70" s="22" t="s">
        <v>115</v>
      </c>
      <c r="F70" s="22"/>
      <c r="G70" s="25"/>
      <c r="H70" s="26" t="s">
        <v>34</v>
      </c>
      <c r="I70" s="27" t="s">
        <v>35</v>
      </c>
      <c r="J70" s="28"/>
      <c r="K70" s="29"/>
      <c r="L70" s="29"/>
      <c r="M70" s="30"/>
      <c r="N70" s="62">
        <f>N71-N68-N69</f>
        <v>10924</v>
      </c>
    </row>
    <row r="71" spans="1:14" s="42" customFormat="1" ht="13.5" thickBot="1">
      <c r="A71" s="63"/>
      <c r="B71" s="64" t="s">
        <v>116</v>
      </c>
      <c r="C71" s="65"/>
      <c r="D71" s="66"/>
      <c r="E71" s="36"/>
      <c r="F71" s="36"/>
      <c r="G71" s="37"/>
      <c r="H71" s="34"/>
      <c r="I71" s="38"/>
      <c r="J71" s="39"/>
      <c r="K71" s="40"/>
      <c r="L71" s="40">
        <f>SUM(L68:L70)</f>
        <v>14000</v>
      </c>
      <c r="M71" s="40">
        <f>SUM(M68:M70)</f>
        <v>22000</v>
      </c>
      <c r="N71" s="67">
        <v>60924</v>
      </c>
    </row>
    <row r="72" spans="1:14" ht="12.75" customHeight="1">
      <c r="A72" s="47">
        <v>73</v>
      </c>
      <c r="B72" s="95" t="s">
        <v>117</v>
      </c>
      <c r="C72" s="44" t="s">
        <v>118</v>
      </c>
      <c r="D72" s="45" t="s">
        <v>40</v>
      </c>
      <c r="E72" s="43" t="s">
        <v>119</v>
      </c>
      <c r="F72" s="43"/>
      <c r="G72" s="46"/>
      <c r="H72" s="47" t="s">
        <v>19</v>
      </c>
      <c r="I72" s="48" t="s">
        <v>43</v>
      </c>
      <c r="J72" s="49"/>
      <c r="K72" s="50"/>
      <c r="L72" s="50"/>
      <c r="M72" s="51"/>
      <c r="N72" s="80">
        <f>N75-N73-N74</f>
        <v>6105</v>
      </c>
    </row>
    <row r="73" spans="1:14" ht="12.75" customHeight="1">
      <c r="A73" s="11">
        <v>75</v>
      </c>
      <c r="B73" s="96" t="s">
        <v>117</v>
      </c>
      <c r="C73" s="53" t="s">
        <v>120</v>
      </c>
      <c r="D73" s="54" t="s">
        <v>40</v>
      </c>
      <c r="E73" s="12" t="s">
        <v>121</v>
      </c>
      <c r="F73" s="12"/>
      <c r="G73" s="15"/>
      <c r="H73" s="11" t="s">
        <v>34</v>
      </c>
      <c r="I73" s="16" t="s">
        <v>35</v>
      </c>
      <c r="J73" s="17"/>
      <c r="K73" s="18"/>
      <c r="L73" s="18">
        <v>8000</v>
      </c>
      <c r="M73" s="21">
        <v>10000</v>
      </c>
      <c r="N73" s="82">
        <v>15000</v>
      </c>
    </row>
    <row r="74" spans="1:14" ht="12.75" customHeight="1" thickBot="1">
      <c r="A74" s="26" t="s">
        <v>122</v>
      </c>
      <c r="B74" s="97" t="s">
        <v>117</v>
      </c>
      <c r="C74" s="57"/>
      <c r="D74" s="58"/>
      <c r="E74" s="22" t="s">
        <v>123</v>
      </c>
      <c r="F74" s="22"/>
      <c r="G74" s="25"/>
      <c r="H74" s="26" t="s">
        <v>34</v>
      </c>
      <c r="I74" s="27" t="s">
        <v>35</v>
      </c>
      <c r="J74" s="28"/>
      <c r="K74" s="29">
        <v>13000</v>
      </c>
      <c r="L74" s="29">
        <v>8000</v>
      </c>
      <c r="M74" s="30">
        <v>18000</v>
      </c>
      <c r="N74" s="83">
        <v>20000</v>
      </c>
    </row>
    <row r="75" spans="1:14" s="42" customFormat="1" ht="13.5" thickBot="1">
      <c r="A75" s="63"/>
      <c r="B75" s="64" t="s">
        <v>124</v>
      </c>
      <c r="C75" s="65"/>
      <c r="D75" s="66"/>
      <c r="E75" s="36"/>
      <c r="F75" s="36"/>
      <c r="G75" s="37"/>
      <c r="H75" s="34"/>
      <c r="I75" s="38"/>
      <c r="J75" s="39"/>
      <c r="K75" s="40"/>
      <c r="L75" s="40">
        <f>SUM(L72:L74)</f>
        <v>16000</v>
      </c>
      <c r="M75" s="40">
        <f>SUM(M73:M74)</f>
        <v>28000</v>
      </c>
      <c r="N75" s="88">
        <v>41105</v>
      </c>
    </row>
    <row r="76" spans="1:14" ht="25.5">
      <c r="A76" s="47">
        <v>20</v>
      </c>
      <c r="B76" s="90" t="s">
        <v>125</v>
      </c>
      <c r="C76" s="44" t="s">
        <v>126</v>
      </c>
      <c r="D76" s="45" t="s">
        <v>40</v>
      </c>
      <c r="E76" s="43" t="s">
        <v>127</v>
      </c>
      <c r="F76" s="43"/>
      <c r="G76" s="46"/>
      <c r="H76" s="47" t="s">
        <v>34</v>
      </c>
      <c r="I76" s="48" t="s">
        <v>35</v>
      </c>
      <c r="J76" s="49"/>
      <c r="K76" s="50">
        <v>6000</v>
      </c>
      <c r="L76" s="50">
        <v>6000</v>
      </c>
      <c r="M76" s="51">
        <v>6000</v>
      </c>
      <c r="N76" s="80">
        <v>6000</v>
      </c>
    </row>
    <row r="77" spans="1:14" ht="12.75" customHeight="1">
      <c r="A77" s="11">
        <v>21</v>
      </c>
      <c r="B77" s="92" t="s">
        <v>125</v>
      </c>
      <c r="C77" s="53" t="s">
        <v>126</v>
      </c>
      <c r="D77" s="54" t="s">
        <v>40</v>
      </c>
      <c r="E77" s="12" t="s">
        <v>128</v>
      </c>
      <c r="F77" s="12">
        <v>40551</v>
      </c>
      <c r="G77" s="15">
        <v>20000</v>
      </c>
      <c r="H77" s="11" t="s">
        <v>110</v>
      </c>
      <c r="I77" s="16" t="s">
        <v>26</v>
      </c>
      <c r="J77" s="17"/>
      <c r="K77" s="18">
        <v>10000</v>
      </c>
      <c r="L77" s="18"/>
      <c r="M77" s="21">
        <v>10000</v>
      </c>
      <c r="N77" s="82">
        <v>15000</v>
      </c>
    </row>
    <row r="78" spans="1:14" ht="12.75" customHeight="1">
      <c r="A78" s="11">
        <v>22</v>
      </c>
      <c r="B78" s="92" t="s">
        <v>125</v>
      </c>
      <c r="C78" s="53" t="s">
        <v>126</v>
      </c>
      <c r="D78" s="54" t="s">
        <v>40</v>
      </c>
      <c r="E78" s="12" t="s">
        <v>129</v>
      </c>
      <c r="F78" s="12"/>
      <c r="G78" s="15"/>
      <c r="H78" s="11" t="s">
        <v>25</v>
      </c>
      <c r="I78" s="16" t="s">
        <v>26</v>
      </c>
      <c r="J78" s="17"/>
      <c r="K78" s="18"/>
      <c r="L78" s="18">
        <v>1500</v>
      </c>
      <c r="M78" s="21">
        <v>1500</v>
      </c>
      <c r="N78" s="82">
        <v>1500</v>
      </c>
    </row>
    <row r="79" spans="1:14" ht="12.75" customHeight="1">
      <c r="A79" s="11"/>
      <c r="B79" s="92" t="s">
        <v>125</v>
      </c>
      <c r="C79" s="53"/>
      <c r="D79" s="54"/>
      <c r="E79" s="12" t="s">
        <v>130</v>
      </c>
      <c r="F79" s="12"/>
      <c r="G79" s="15"/>
      <c r="H79" s="11"/>
      <c r="I79" s="16"/>
      <c r="J79" s="17"/>
      <c r="K79" s="18"/>
      <c r="L79" s="18"/>
      <c r="M79" s="21"/>
      <c r="N79" s="82">
        <v>6000</v>
      </c>
    </row>
    <row r="80" spans="1:14" ht="12.75" customHeight="1">
      <c r="A80" s="11"/>
      <c r="B80" s="92" t="s">
        <v>125</v>
      </c>
      <c r="C80" s="53"/>
      <c r="D80" s="54"/>
      <c r="E80" s="12" t="s">
        <v>131</v>
      </c>
      <c r="F80" s="12"/>
      <c r="G80" s="15"/>
      <c r="H80" s="11"/>
      <c r="I80" s="16"/>
      <c r="J80" s="17"/>
      <c r="K80" s="18"/>
      <c r="L80" s="18"/>
      <c r="M80" s="21"/>
      <c r="N80" s="82">
        <v>6000</v>
      </c>
    </row>
    <row r="81" spans="1:14" ht="12.75" customHeight="1" thickBot="1">
      <c r="A81" s="26"/>
      <c r="B81" s="94" t="s">
        <v>125</v>
      </c>
      <c r="C81" s="57"/>
      <c r="D81" s="58"/>
      <c r="E81" s="22" t="s">
        <v>132</v>
      </c>
      <c r="F81" s="22"/>
      <c r="G81" s="25"/>
      <c r="H81" s="26"/>
      <c r="I81" s="27"/>
      <c r="J81" s="28"/>
      <c r="K81" s="29"/>
      <c r="L81" s="29"/>
      <c r="M81" s="30"/>
      <c r="N81" s="83">
        <v>1105</v>
      </c>
    </row>
    <row r="82" spans="1:14" s="42" customFormat="1" ht="13.5" thickBot="1">
      <c r="A82" s="63"/>
      <c r="B82" s="64" t="s">
        <v>133</v>
      </c>
      <c r="C82" s="65"/>
      <c r="D82" s="66"/>
      <c r="E82" s="36"/>
      <c r="F82" s="36"/>
      <c r="G82" s="37"/>
      <c r="H82" s="34"/>
      <c r="I82" s="38"/>
      <c r="J82" s="39"/>
      <c r="K82" s="40"/>
      <c r="L82" s="40">
        <f>SUM(L76:L78)</f>
        <v>7500</v>
      </c>
      <c r="M82" s="40">
        <f>SUM(M76:M78)</f>
        <v>17500</v>
      </c>
      <c r="N82" s="88">
        <f>SUM(N76:N81)</f>
        <v>35605</v>
      </c>
    </row>
    <row r="83" spans="1:14" ht="25.5">
      <c r="A83" s="47">
        <v>13</v>
      </c>
      <c r="B83" s="90" t="s">
        <v>134</v>
      </c>
      <c r="C83" s="44" t="s">
        <v>135</v>
      </c>
      <c r="D83" s="45" t="s">
        <v>136</v>
      </c>
      <c r="E83" s="43" t="s">
        <v>137</v>
      </c>
      <c r="F83" s="43"/>
      <c r="G83" s="46"/>
      <c r="H83" s="47" t="s">
        <v>34</v>
      </c>
      <c r="I83" s="48" t="s">
        <v>35</v>
      </c>
      <c r="J83" s="49"/>
      <c r="K83" s="50">
        <v>15000</v>
      </c>
      <c r="L83" s="50"/>
      <c r="M83" s="51"/>
      <c r="N83" s="52">
        <v>3291</v>
      </c>
    </row>
    <row r="84" spans="1:14" ht="25.5">
      <c r="A84" s="11">
        <v>14</v>
      </c>
      <c r="B84" s="92" t="s">
        <v>134</v>
      </c>
      <c r="C84" s="53" t="s">
        <v>135</v>
      </c>
      <c r="D84" s="54" t="s">
        <v>136</v>
      </c>
      <c r="E84" s="12" t="s">
        <v>138</v>
      </c>
      <c r="F84" s="12"/>
      <c r="G84" s="15"/>
      <c r="H84" s="11" t="s">
        <v>25</v>
      </c>
      <c r="I84" s="16" t="s">
        <v>26</v>
      </c>
      <c r="J84" s="17"/>
      <c r="K84" s="18"/>
      <c r="L84" s="18"/>
      <c r="M84" s="21"/>
      <c r="N84" s="20"/>
    </row>
    <row r="85" spans="1:14" ht="13.5" thickBot="1">
      <c r="A85" s="26">
        <v>15</v>
      </c>
      <c r="B85" s="94" t="s">
        <v>134</v>
      </c>
      <c r="C85" s="57" t="s">
        <v>135</v>
      </c>
      <c r="D85" s="58" t="s">
        <v>136</v>
      </c>
      <c r="E85" s="22" t="s">
        <v>139</v>
      </c>
      <c r="F85" s="22"/>
      <c r="G85" s="25"/>
      <c r="H85" s="26" t="s">
        <v>140</v>
      </c>
      <c r="I85" s="27" t="s">
        <v>141</v>
      </c>
      <c r="J85" s="28"/>
      <c r="K85" s="29"/>
      <c r="L85" s="29">
        <v>7000</v>
      </c>
      <c r="M85" s="30">
        <v>20000</v>
      </c>
      <c r="N85" s="62">
        <v>30000</v>
      </c>
    </row>
    <row r="86" spans="1:14" s="42" customFormat="1" ht="13.5" thickBot="1">
      <c r="A86" s="63"/>
      <c r="B86" s="64" t="s">
        <v>142</v>
      </c>
      <c r="C86" s="65"/>
      <c r="D86" s="66"/>
      <c r="E86" s="36"/>
      <c r="F86" s="36"/>
      <c r="G86" s="37"/>
      <c r="H86" s="34"/>
      <c r="I86" s="38"/>
      <c r="J86" s="39"/>
      <c r="K86" s="40"/>
      <c r="L86" s="40">
        <f>SUM(L83:L85)</f>
        <v>7000</v>
      </c>
      <c r="M86" s="98">
        <f>SUM(M83:M85)</f>
        <v>20000</v>
      </c>
      <c r="N86" s="67">
        <v>33291</v>
      </c>
    </row>
    <row r="87" spans="1:14" ht="25.5">
      <c r="A87" s="89">
        <v>76</v>
      </c>
      <c r="B87" s="95" t="s">
        <v>143</v>
      </c>
      <c r="C87" s="44" t="s">
        <v>144</v>
      </c>
      <c r="D87" s="45" t="s">
        <v>40</v>
      </c>
      <c r="E87" s="43" t="s">
        <v>145</v>
      </c>
      <c r="F87" s="43"/>
      <c r="G87" s="46"/>
      <c r="H87" s="47" t="s">
        <v>34</v>
      </c>
      <c r="I87" s="48" t="s">
        <v>35</v>
      </c>
      <c r="J87" s="49"/>
      <c r="K87" s="50">
        <v>12000</v>
      </c>
      <c r="L87" s="50">
        <v>12000</v>
      </c>
      <c r="M87" s="51">
        <v>20700</v>
      </c>
      <c r="N87" s="80">
        <v>20700</v>
      </c>
    </row>
    <row r="88" spans="1:14" ht="12.75" customHeight="1">
      <c r="A88" s="91">
        <v>77</v>
      </c>
      <c r="B88" s="96" t="s">
        <v>143</v>
      </c>
      <c r="C88" s="53" t="s">
        <v>144</v>
      </c>
      <c r="D88" s="54" t="s">
        <v>40</v>
      </c>
      <c r="E88" s="12" t="s">
        <v>146</v>
      </c>
      <c r="F88" s="12"/>
      <c r="G88" s="15"/>
      <c r="H88" s="11" t="s">
        <v>34</v>
      </c>
      <c r="I88" s="16" t="s">
        <v>35</v>
      </c>
      <c r="J88" s="17"/>
      <c r="K88" s="18"/>
      <c r="L88" s="18">
        <v>2000</v>
      </c>
      <c r="M88" s="21">
        <v>2000</v>
      </c>
      <c r="N88" s="82">
        <v>2000</v>
      </c>
    </row>
    <row r="89" spans="1:14" ht="27" customHeight="1" thickBot="1">
      <c r="A89" s="93">
        <v>78</v>
      </c>
      <c r="B89" s="97" t="s">
        <v>143</v>
      </c>
      <c r="C89" s="57" t="s">
        <v>144</v>
      </c>
      <c r="D89" s="58" t="s">
        <v>40</v>
      </c>
      <c r="E89" s="22" t="s">
        <v>147</v>
      </c>
      <c r="F89" s="22"/>
      <c r="G89" s="25"/>
      <c r="H89" s="26" t="s">
        <v>34</v>
      </c>
      <c r="I89" s="27" t="s">
        <v>35</v>
      </c>
      <c r="J89" s="28"/>
      <c r="K89" s="29"/>
      <c r="L89" s="29"/>
      <c r="M89" s="30">
        <v>2000</v>
      </c>
      <c r="N89" s="83">
        <v>4527</v>
      </c>
    </row>
    <row r="90" spans="1:14" s="42" customFormat="1" ht="13.5" thickBot="1">
      <c r="A90" s="63"/>
      <c r="B90" s="64" t="s">
        <v>148</v>
      </c>
      <c r="C90" s="65"/>
      <c r="D90" s="66"/>
      <c r="E90" s="36"/>
      <c r="F90" s="36"/>
      <c r="G90" s="37"/>
      <c r="H90" s="34"/>
      <c r="I90" s="38"/>
      <c r="J90" s="39"/>
      <c r="K90" s="40"/>
      <c r="L90" s="40">
        <f>SUM(L87:L89)</f>
        <v>14000</v>
      </c>
      <c r="M90" s="98">
        <f>SUM(M87:M89)</f>
        <v>24700</v>
      </c>
      <c r="N90" s="88">
        <f>SUM(N87:N89)</f>
        <v>27227</v>
      </c>
    </row>
    <row r="91" spans="1:14" ht="12.75" customHeight="1">
      <c r="A91" s="47">
        <v>1</v>
      </c>
      <c r="B91" s="90" t="s">
        <v>149</v>
      </c>
      <c r="C91" s="44"/>
      <c r="D91" s="45" t="s">
        <v>71</v>
      </c>
      <c r="E91" s="43" t="s">
        <v>150</v>
      </c>
      <c r="F91" s="43">
        <v>40012</v>
      </c>
      <c r="G91" s="46"/>
      <c r="H91" s="47" t="s">
        <v>110</v>
      </c>
      <c r="I91" s="48" t="s">
        <v>26</v>
      </c>
      <c r="J91" s="49"/>
      <c r="K91" s="50">
        <v>14000</v>
      </c>
      <c r="L91" s="50">
        <v>12000</v>
      </c>
      <c r="M91" s="51">
        <v>14000</v>
      </c>
      <c r="N91" s="99">
        <v>14000</v>
      </c>
    </row>
    <row r="92" spans="1:14" ht="12.75" customHeight="1">
      <c r="A92" s="11">
        <v>2</v>
      </c>
      <c r="B92" s="92" t="s">
        <v>149</v>
      </c>
      <c r="C92" s="53"/>
      <c r="D92" s="54" t="s">
        <v>71</v>
      </c>
      <c r="E92" s="12" t="s">
        <v>151</v>
      </c>
      <c r="F92" s="12">
        <v>40826</v>
      </c>
      <c r="G92" s="15"/>
      <c r="H92" s="11" t="s">
        <v>34</v>
      </c>
      <c r="I92" s="16" t="s">
        <v>35</v>
      </c>
      <c r="J92" s="17"/>
      <c r="K92" s="18"/>
      <c r="L92" s="18">
        <v>6000</v>
      </c>
      <c r="M92" s="21">
        <v>10000</v>
      </c>
      <c r="N92" s="20">
        <v>12500</v>
      </c>
    </row>
    <row r="93" spans="1:14" ht="26.25" thickBot="1">
      <c r="A93" s="26">
        <v>3</v>
      </c>
      <c r="B93" s="94" t="s">
        <v>149</v>
      </c>
      <c r="C93" s="57"/>
      <c r="D93" s="58" t="s">
        <v>71</v>
      </c>
      <c r="E93" s="22" t="s">
        <v>152</v>
      </c>
      <c r="F93" s="22"/>
      <c r="G93" s="25"/>
      <c r="H93" s="26" t="s">
        <v>34</v>
      </c>
      <c r="I93" s="27" t="s">
        <v>35</v>
      </c>
      <c r="J93" s="28"/>
      <c r="K93" s="29">
        <v>1400</v>
      </c>
      <c r="L93" s="29"/>
      <c r="M93" s="30">
        <v>1400</v>
      </c>
      <c r="N93" s="62">
        <v>1400</v>
      </c>
    </row>
    <row r="94" spans="1:14" s="42" customFormat="1" ht="13.5" thickBot="1">
      <c r="A94" s="63"/>
      <c r="B94" s="64" t="s">
        <v>153</v>
      </c>
      <c r="C94" s="65"/>
      <c r="D94" s="66"/>
      <c r="E94" s="36"/>
      <c r="F94" s="36"/>
      <c r="G94" s="37"/>
      <c r="H94" s="34"/>
      <c r="I94" s="38"/>
      <c r="J94" s="39"/>
      <c r="K94" s="40"/>
      <c r="L94" s="40">
        <f>SUM(L91:L93)</f>
        <v>18000</v>
      </c>
      <c r="M94" s="98">
        <f>SUM(M91:M93)</f>
        <v>25400</v>
      </c>
      <c r="N94" s="67">
        <f>SUM(N91:N93)</f>
        <v>27900</v>
      </c>
    </row>
    <row r="95" spans="1:14" ht="12.75">
      <c r="A95" s="89">
        <v>82</v>
      </c>
      <c r="B95" s="92" t="s">
        <v>154</v>
      </c>
      <c r="C95" s="53" t="s">
        <v>155</v>
      </c>
      <c r="D95" s="54" t="s">
        <v>48</v>
      </c>
      <c r="E95" s="12" t="s">
        <v>156</v>
      </c>
      <c r="F95" s="12"/>
      <c r="G95" s="15"/>
      <c r="H95" s="11" t="s">
        <v>157</v>
      </c>
      <c r="I95" s="16" t="s">
        <v>158</v>
      </c>
      <c r="J95" s="100"/>
      <c r="K95" s="18"/>
      <c r="L95" s="18"/>
      <c r="M95" s="21">
        <v>3000</v>
      </c>
      <c r="N95" s="20">
        <v>3000</v>
      </c>
    </row>
    <row r="96" spans="1:14" ht="12.75">
      <c r="A96" s="91">
        <v>83</v>
      </c>
      <c r="B96" s="92" t="s">
        <v>154</v>
      </c>
      <c r="C96" s="53" t="s">
        <v>155</v>
      </c>
      <c r="D96" s="54" t="s">
        <v>48</v>
      </c>
      <c r="E96" s="12" t="s">
        <v>159</v>
      </c>
      <c r="F96" s="12"/>
      <c r="G96" s="15"/>
      <c r="H96" s="11" t="s">
        <v>25</v>
      </c>
      <c r="I96" s="16" t="s">
        <v>26</v>
      </c>
      <c r="J96" s="17"/>
      <c r="K96" s="18"/>
      <c r="L96" s="18">
        <v>8000</v>
      </c>
      <c r="M96" s="21">
        <v>12000</v>
      </c>
      <c r="N96" s="101"/>
    </row>
    <row r="97" spans="1:14" ht="26.25" thickBot="1">
      <c r="A97" s="93">
        <v>84</v>
      </c>
      <c r="B97" s="94" t="s">
        <v>154</v>
      </c>
      <c r="C97" s="57" t="s">
        <v>155</v>
      </c>
      <c r="D97" s="58" t="s">
        <v>48</v>
      </c>
      <c r="E97" s="22" t="s">
        <v>160</v>
      </c>
      <c r="F97" s="22"/>
      <c r="G97" s="25"/>
      <c r="H97" s="26" t="s">
        <v>34</v>
      </c>
      <c r="I97" s="27" t="s">
        <v>35</v>
      </c>
      <c r="J97" s="28"/>
      <c r="K97" s="29">
        <v>6000</v>
      </c>
      <c r="L97" s="29">
        <v>6000</v>
      </c>
      <c r="M97" s="30">
        <v>6000</v>
      </c>
      <c r="N97" s="62">
        <v>6000</v>
      </c>
    </row>
    <row r="98" spans="1:14" s="42" customFormat="1" ht="13.5" thickBot="1">
      <c r="A98" s="63"/>
      <c r="B98" s="64" t="s">
        <v>161</v>
      </c>
      <c r="C98" s="65"/>
      <c r="D98" s="66"/>
      <c r="E98" s="36"/>
      <c r="F98" s="36"/>
      <c r="G98" s="37"/>
      <c r="H98" s="34"/>
      <c r="I98" s="38"/>
      <c r="J98" s="39"/>
      <c r="K98" s="40"/>
      <c r="L98" s="40">
        <f>SUM(L95:L97)</f>
        <v>14000</v>
      </c>
      <c r="M98" s="98">
        <f>SUM(M95:M97)</f>
        <v>21000</v>
      </c>
      <c r="N98" s="67">
        <f>SUM(N95:N97)</f>
        <v>9000</v>
      </c>
    </row>
    <row r="99" spans="1:14" ht="12.75" customHeight="1">
      <c r="A99" s="47">
        <v>70</v>
      </c>
      <c r="B99" s="90" t="s">
        <v>162</v>
      </c>
      <c r="C99" s="44"/>
      <c r="D99" s="45" t="s">
        <v>48</v>
      </c>
      <c r="E99" s="43" t="s">
        <v>163</v>
      </c>
      <c r="F99" s="43"/>
      <c r="G99" s="46"/>
      <c r="H99" s="47" t="s">
        <v>34</v>
      </c>
      <c r="I99" s="48" t="s">
        <v>35</v>
      </c>
      <c r="J99" s="49"/>
      <c r="K99" s="50">
        <v>9000</v>
      </c>
      <c r="L99" s="50"/>
      <c r="M99" s="51">
        <v>11000</v>
      </c>
      <c r="N99" s="52">
        <v>11000</v>
      </c>
    </row>
    <row r="100" spans="1:14" ht="25.5">
      <c r="A100" s="11">
        <v>71</v>
      </c>
      <c r="B100" s="92" t="s">
        <v>162</v>
      </c>
      <c r="C100" s="53"/>
      <c r="D100" s="54" t="s">
        <v>48</v>
      </c>
      <c r="E100" s="12" t="s">
        <v>164</v>
      </c>
      <c r="F100" s="12"/>
      <c r="G100" s="15"/>
      <c r="H100" s="11" t="s">
        <v>140</v>
      </c>
      <c r="I100" s="16" t="s">
        <v>141</v>
      </c>
      <c r="J100" s="17"/>
      <c r="K100" s="18"/>
      <c r="L100" s="18">
        <v>4000</v>
      </c>
      <c r="M100" s="21">
        <v>6500</v>
      </c>
      <c r="N100" s="20">
        <v>2299</v>
      </c>
    </row>
    <row r="101" spans="1:14" ht="13.5" thickBot="1">
      <c r="A101" s="11">
        <v>72</v>
      </c>
      <c r="B101" s="94" t="s">
        <v>162</v>
      </c>
      <c r="C101" s="57"/>
      <c r="D101" s="58" t="s">
        <v>48</v>
      </c>
      <c r="E101" s="22" t="s">
        <v>165</v>
      </c>
      <c r="F101" s="22"/>
      <c r="G101" s="25"/>
      <c r="H101" s="26" t="s">
        <v>22</v>
      </c>
      <c r="I101" s="27" t="s">
        <v>23</v>
      </c>
      <c r="J101" s="28"/>
      <c r="K101" s="29"/>
      <c r="L101" s="29"/>
      <c r="M101" s="30"/>
      <c r="N101" s="62"/>
    </row>
    <row r="102" spans="1:14" s="42" customFormat="1" ht="13.5" thickBot="1">
      <c r="A102" s="32"/>
      <c r="B102" s="33" t="s">
        <v>166</v>
      </c>
      <c r="C102" s="65"/>
      <c r="D102" s="66"/>
      <c r="E102" s="36"/>
      <c r="F102" s="36"/>
      <c r="G102" s="37"/>
      <c r="H102" s="34"/>
      <c r="I102" s="38"/>
      <c r="J102" s="39"/>
      <c r="K102" s="40"/>
      <c r="L102" s="40">
        <f>SUM(L99:L101)</f>
        <v>4000</v>
      </c>
      <c r="M102" s="98">
        <f>SUM(M99:M101)</f>
        <v>17500</v>
      </c>
      <c r="N102" s="67">
        <f>SUM(N99:N101)</f>
        <v>13299</v>
      </c>
    </row>
    <row r="103" spans="1:14" ht="25.5">
      <c r="A103" s="11">
        <v>32</v>
      </c>
      <c r="B103" s="90" t="s">
        <v>167</v>
      </c>
      <c r="C103" s="44" t="s">
        <v>168</v>
      </c>
      <c r="D103" s="45" t="s">
        <v>17</v>
      </c>
      <c r="E103" s="43" t="s">
        <v>169</v>
      </c>
      <c r="F103" s="43"/>
      <c r="G103" s="46"/>
      <c r="H103" s="47" t="s">
        <v>34</v>
      </c>
      <c r="I103" s="48" t="s">
        <v>35</v>
      </c>
      <c r="J103" s="49"/>
      <c r="K103" s="50">
        <v>10000</v>
      </c>
      <c r="L103" s="50">
        <v>16000</v>
      </c>
      <c r="M103" s="51">
        <v>25000</v>
      </c>
      <c r="N103" s="99">
        <v>25000</v>
      </c>
    </row>
    <row r="104" spans="1:14" ht="12.75" customHeight="1">
      <c r="A104" s="11">
        <v>33</v>
      </c>
      <c r="B104" s="92" t="s">
        <v>167</v>
      </c>
      <c r="C104" s="53" t="s">
        <v>170</v>
      </c>
      <c r="D104" s="54"/>
      <c r="E104" s="12" t="s">
        <v>171</v>
      </c>
      <c r="F104" s="12"/>
      <c r="G104" s="15"/>
      <c r="H104" s="11" t="s">
        <v>34</v>
      </c>
      <c r="I104" s="16" t="s">
        <v>35</v>
      </c>
      <c r="J104" s="17"/>
      <c r="K104" s="18"/>
      <c r="L104" s="18">
        <v>2000</v>
      </c>
      <c r="M104" s="21">
        <v>3000</v>
      </c>
      <c r="N104" s="20"/>
    </row>
    <row r="105" spans="1:14" ht="13.5" thickBot="1">
      <c r="A105" s="26">
        <v>34</v>
      </c>
      <c r="B105" s="94" t="s">
        <v>167</v>
      </c>
      <c r="C105" s="57" t="s">
        <v>168</v>
      </c>
      <c r="D105" s="58"/>
      <c r="E105" s="22" t="s">
        <v>172</v>
      </c>
      <c r="F105" s="22"/>
      <c r="G105" s="25"/>
      <c r="H105" s="26" t="s">
        <v>140</v>
      </c>
      <c r="I105" s="27" t="s">
        <v>141</v>
      </c>
      <c r="J105" s="28"/>
      <c r="K105" s="29"/>
      <c r="L105" s="29"/>
      <c r="M105" s="30"/>
      <c r="N105" s="62"/>
    </row>
    <row r="106" spans="1:14" s="42" customFormat="1" ht="13.5" thickBot="1">
      <c r="A106" s="63"/>
      <c r="B106" s="64" t="s">
        <v>173</v>
      </c>
      <c r="C106" s="65"/>
      <c r="D106" s="66"/>
      <c r="E106" s="36"/>
      <c r="F106" s="36"/>
      <c r="G106" s="37"/>
      <c r="H106" s="34"/>
      <c r="I106" s="38"/>
      <c r="J106" s="39"/>
      <c r="K106" s="40"/>
      <c r="L106" s="40">
        <f>SUM(L103:L105)</f>
        <v>18000</v>
      </c>
      <c r="M106" s="98">
        <f>SUM(M103:M105)</f>
        <v>28000</v>
      </c>
      <c r="N106" s="67">
        <f>SUM(N103:N105)</f>
        <v>25000</v>
      </c>
    </row>
    <row r="107" spans="1:14" ht="25.5">
      <c r="A107" s="89">
        <v>92</v>
      </c>
      <c r="B107" s="90" t="s">
        <v>174</v>
      </c>
      <c r="C107" s="44" t="s">
        <v>175</v>
      </c>
      <c r="D107" s="45" t="s">
        <v>60</v>
      </c>
      <c r="E107" s="43" t="s">
        <v>176</v>
      </c>
      <c r="F107" s="102">
        <v>40828</v>
      </c>
      <c r="G107" s="46"/>
      <c r="H107" s="47" t="s">
        <v>34</v>
      </c>
      <c r="I107" s="48" t="s">
        <v>35</v>
      </c>
      <c r="J107" s="49"/>
      <c r="K107" s="50"/>
      <c r="L107" s="50">
        <v>13000</v>
      </c>
      <c r="M107" s="51">
        <v>23000</v>
      </c>
      <c r="N107" s="103">
        <v>40000</v>
      </c>
    </row>
    <row r="108" spans="1:14" ht="12.75" customHeight="1">
      <c r="A108" s="91">
        <v>93</v>
      </c>
      <c r="B108" s="92" t="s">
        <v>174</v>
      </c>
      <c r="C108" s="53" t="s">
        <v>175</v>
      </c>
      <c r="D108" s="54" t="s">
        <v>60</v>
      </c>
      <c r="E108" s="12" t="s">
        <v>177</v>
      </c>
      <c r="F108" s="12"/>
      <c r="G108" s="15"/>
      <c r="H108" s="11" t="s">
        <v>19</v>
      </c>
      <c r="I108" s="16" t="s">
        <v>20</v>
      </c>
      <c r="J108" s="17"/>
      <c r="K108" s="18">
        <v>4500</v>
      </c>
      <c r="L108" s="18"/>
      <c r="M108" s="21"/>
      <c r="N108" s="20"/>
    </row>
    <row r="109" spans="1:14" ht="12.75" customHeight="1" thickBot="1">
      <c r="A109" s="93" t="s">
        <v>178</v>
      </c>
      <c r="B109" s="94" t="s">
        <v>174</v>
      </c>
      <c r="C109" s="57"/>
      <c r="D109" s="58"/>
      <c r="E109" s="22" t="s">
        <v>179</v>
      </c>
      <c r="F109" s="22"/>
      <c r="G109" s="25"/>
      <c r="H109" s="26" t="s">
        <v>25</v>
      </c>
      <c r="I109" s="27" t="s">
        <v>26</v>
      </c>
      <c r="J109" s="104" t="s">
        <v>180</v>
      </c>
      <c r="K109" s="29">
        <v>4000</v>
      </c>
      <c r="L109" s="29">
        <v>5000</v>
      </c>
      <c r="M109" s="30">
        <v>5000</v>
      </c>
      <c r="N109" s="105">
        <v>3000</v>
      </c>
    </row>
    <row r="110" spans="1:14" s="42" customFormat="1" ht="13.5" thickBot="1">
      <c r="A110" s="63"/>
      <c r="B110" s="64" t="s">
        <v>181</v>
      </c>
      <c r="C110" s="65"/>
      <c r="D110" s="66"/>
      <c r="E110" s="36"/>
      <c r="F110" s="36"/>
      <c r="G110" s="37"/>
      <c r="H110" s="34"/>
      <c r="I110" s="38"/>
      <c r="J110" s="39"/>
      <c r="K110" s="40"/>
      <c r="L110" s="40">
        <f>SUM(L107:L109)</f>
        <v>18000</v>
      </c>
      <c r="M110" s="98">
        <f>SUM(M107:M109)</f>
        <v>28000</v>
      </c>
      <c r="N110" s="41">
        <f>SUM(N107:N109)</f>
        <v>43000</v>
      </c>
    </row>
    <row r="111" spans="1:14" ht="12.75">
      <c r="A111" s="47">
        <v>64</v>
      </c>
      <c r="B111" s="90" t="s">
        <v>182</v>
      </c>
      <c r="C111" s="44"/>
      <c r="D111" s="45" t="s">
        <v>48</v>
      </c>
      <c r="E111" s="43" t="s">
        <v>183</v>
      </c>
      <c r="F111" s="43"/>
      <c r="G111" s="46"/>
      <c r="H111" s="47" t="s">
        <v>25</v>
      </c>
      <c r="I111" s="48" t="s">
        <v>26</v>
      </c>
      <c r="J111" s="49"/>
      <c r="K111" s="50"/>
      <c r="L111" s="50"/>
      <c r="M111" s="51"/>
      <c r="N111" s="106"/>
    </row>
    <row r="112" spans="1:14" ht="12.75" customHeight="1">
      <c r="A112" s="11">
        <v>65</v>
      </c>
      <c r="B112" s="92" t="s">
        <v>182</v>
      </c>
      <c r="C112" s="53"/>
      <c r="D112" s="54" t="s">
        <v>48</v>
      </c>
      <c r="E112" s="12" t="s">
        <v>184</v>
      </c>
      <c r="F112" s="12"/>
      <c r="G112" s="15">
        <v>13185</v>
      </c>
      <c r="H112" s="11" t="s">
        <v>34</v>
      </c>
      <c r="I112" s="16" t="s">
        <v>35</v>
      </c>
      <c r="J112" s="17"/>
      <c r="K112" s="18">
        <v>13000</v>
      </c>
      <c r="L112" s="18">
        <v>14000</v>
      </c>
      <c r="M112" s="21">
        <v>20000</v>
      </c>
      <c r="N112" s="20">
        <v>20000</v>
      </c>
    </row>
    <row r="113" spans="1:14" ht="13.5" thickBot="1">
      <c r="A113" s="26">
        <v>66</v>
      </c>
      <c r="B113" s="94" t="s">
        <v>182</v>
      </c>
      <c r="C113" s="57"/>
      <c r="D113" s="58" t="s">
        <v>48</v>
      </c>
      <c r="E113" s="22" t="s">
        <v>185</v>
      </c>
      <c r="F113" s="22"/>
      <c r="G113" s="25"/>
      <c r="H113" s="26" t="s">
        <v>140</v>
      </c>
      <c r="I113" s="27" t="s">
        <v>141</v>
      </c>
      <c r="J113" s="28"/>
      <c r="K113" s="29"/>
      <c r="L113" s="29"/>
      <c r="M113" s="30">
        <v>4000</v>
      </c>
      <c r="N113" s="107"/>
    </row>
    <row r="114" spans="1:14" s="42" customFormat="1" ht="13.5" thickBot="1">
      <c r="A114" s="63"/>
      <c r="B114" s="64" t="s">
        <v>186</v>
      </c>
      <c r="C114" s="65"/>
      <c r="D114" s="66"/>
      <c r="E114" s="36"/>
      <c r="F114" s="36"/>
      <c r="G114" s="37"/>
      <c r="H114" s="34"/>
      <c r="I114" s="38"/>
      <c r="J114" s="39"/>
      <c r="K114" s="40"/>
      <c r="L114" s="40">
        <f>SUM(L111:L113)</f>
        <v>14000</v>
      </c>
      <c r="M114" s="98">
        <f>SUM(M112:M113)</f>
        <v>24000</v>
      </c>
      <c r="N114" s="41">
        <f>SUM(N112:N113)</f>
        <v>20000</v>
      </c>
    </row>
    <row r="115" spans="1:14" ht="12.75" customHeight="1">
      <c r="A115" s="47">
        <v>140</v>
      </c>
      <c r="B115" s="90" t="s">
        <v>187</v>
      </c>
      <c r="C115" s="77" t="s">
        <v>188</v>
      </c>
      <c r="D115" s="78" t="s">
        <v>48</v>
      </c>
      <c r="E115" s="43" t="s">
        <v>189</v>
      </c>
      <c r="F115" s="43"/>
      <c r="G115" s="46"/>
      <c r="H115" s="47" t="s">
        <v>190</v>
      </c>
      <c r="I115" s="48" t="s">
        <v>191</v>
      </c>
      <c r="J115" s="49"/>
      <c r="K115" s="50"/>
      <c r="L115" s="50"/>
      <c r="M115" s="51"/>
      <c r="N115" s="103"/>
    </row>
    <row r="116" spans="1:14" ht="12.75" customHeight="1">
      <c r="A116" s="11">
        <v>141</v>
      </c>
      <c r="B116" s="92" t="s">
        <v>187</v>
      </c>
      <c r="C116" s="13" t="s">
        <v>188</v>
      </c>
      <c r="D116" s="14" t="s">
        <v>48</v>
      </c>
      <c r="E116" s="12" t="s">
        <v>192</v>
      </c>
      <c r="F116" s="12"/>
      <c r="G116" s="15"/>
      <c r="H116" s="11" t="s">
        <v>140</v>
      </c>
      <c r="I116" s="16" t="s">
        <v>141</v>
      </c>
      <c r="J116" s="17"/>
      <c r="K116" s="18">
        <v>7000</v>
      </c>
      <c r="L116" s="18">
        <v>4000</v>
      </c>
      <c r="M116" s="21">
        <v>7000</v>
      </c>
      <c r="N116" s="20">
        <v>5000</v>
      </c>
    </row>
    <row r="117" spans="1:14" ht="12.75" customHeight="1" thickBot="1">
      <c r="A117" s="26">
        <v>142</v>
      </c>
      <c r="B117" s="94" t="s">
        <v>187</v>
      </c>
      <c r="C117" s="23" t="s">
        <v>188</v>
      </c>
      <c r="D117" s="24" t="s">
        <v>48</v>
      </c>
      <c r="E117" s="22" t="s">
        <v>193</v>
      </c>
      <c r="F117" s="22"/>
      <c r="G117" s="25"/>
      <c r="H117" s="26" t="s">
        <v>34</v>
      </c>
      <c r="I117" s="27" t="s">
        <v>35</v>
      </c>
      <c r="J117" s="28"/>
      <c r="K117" s="29">
        <v>5000</v>
      </c>
      <c r="L117" s="29">
        <v>10000</v>
      </c>
      <c r="M117" s="30">
        <v>12000</v>
      </c>
      <c r="N117" s="105">
        <v>10000</v>
      </c>
    </row>
    <row r="118" spans="1:14" s="42" customFormat="1" ht="13.5" thickBot="1">
      <c r="A118" s="63"/>
      <c r="B118" s="64" t="s">
        <v>194</v>
      </c>
      <c r="C118" s="65"/>
      <c r="D118" s="66"/>
      <c r="E118" s="36"/>
      <c r="F118" s="36"/>
      <c r="G118" s="37"/>
      <c r="H118" s="34"/>
      <c r="I118" s="38"/>
      <c r="J118" s="39"/>
      <c r="K118" s="40"/>
      <c r="L118" s="40">
        <f>SUM(L115:L117)</f>
        <v>14000</v>
      </c>
      <c r="M118" s="98">
        <f>SUM(M116:M117)</f>
        <v>19000</v>
      </c>
      <c r="N118" s="41">
        <f>SUM(N116:N117)</f>
        <v>15000</v>
      </c>
    </row>
    <row r="119" spans="1:14" ht="12.75" customHeight="1">
      <c r="A119" s="47">
        <v>85</v>
      </c>
      <c r="B119" s="90" t="s">
        <v>195</v>
      </c>
      <c r="C119" s="44" t="s">
        <v>196</v>
      </c>
      <c r="D119" s="45" t="s">
        <v>17</v>
      </c>
      <c r="E119" s="43" t="s">
        <v>197</v>
      </c>
      <c r="F119" s="43"/>
      <c r="G119" s="46"/>
      <c r="H119" s="47" t="s">
        <v>110</v>
      </c>
      <c r="I119" s="108" t="s">
        <v>26</v>
      </c>
      <c r="J119" s="49"/>
      <c r="K119" s="50">
        <v>6500</v>
      </c>
      <c r="L119" s="50">
        <v>7000</v>
      </c>
      <c r="M119" s="51">
        <v>6940</v>
      </c>
      <c r="N119" s="103">
        <v>6065</v>
      </c>
    </row>
    <row r="120" spans="1:14" ht="12" customHeight="1">
      <c r="A120" s="11">
        <v>86</v>
      </c>
      <c r="B120" s="92" t="s">
        <v>195</v>
      </c>
      <c r="C120" s="53" t="s">
        <v>196</v>
      </c>
      <c r="D120" s="54" t="s">
        <v>17</v>
      </c>
      <c r="E120" s="12" t="s">
        <v>198</v>
      </c>
      <c r="F120" s="12"/>
      <c r="G120" s="15"/>
      <c r="H120" s="11" t="s">
        <v>199</v>
      </c>
      <c r="I120" s="16" t="s">
        <v>158</v>
      </c>
      <c r="J120" s="17"/>
      <c r="K120" s="18"/>
      <c r="L120" s="18">
        <v>7000</v>
      </c>
      <c r="M120" s="21">
        <v>10230</v>
      </c>
      <c r="N120" s="20">
        <v>5000</v>
      </c>
    </row>
    <row r="121" spans="1:14" ht="26.25" thickBot="1">
      <c r="A121" s="26">
        <v>87</v>
      </c>
      <c r="B121" s="94" t="s">
        <v>195</v>
      </c>
      <c r="C121" s="57" t="s">
        <v>196</v>
      </c>
      <c r="D121" s="58" t="s">
        <v>17</v>
      </c>
      <c r="E121" s="22" t="s">
        <v>200</v>
      </c>
      <c r="F121" s="109">
        <v>8397</v>
      </c>
      <c r="G121" s="25"/>
      <c r="H121" s="26" t="s">
        <v>34</v>
      </c>
      <c r="I121" s="27" t="s">
        <v>35</v>
      </c>
      <c r="J121" s="28"/>
      <c r="K121" s="29">
        <v>4000</v>
      </c>
      <c r="L121" s="29"/>
      <c r="M121" s="30">
        <v>4000</v>
      </c>
      <c r="N121" s="105">
        <v>4009</v>
      </c>
    </row>
    <row r="122" spans="1:14" s="42" customFormat="1" ht="13.5" thickBot="1">
      <c r="A122" s="63"/>
      <c r="B122" s="64" t="s">
        <v>201</v>
      </c>
      <c r="C122" s="65"/>
      <c r="D122" s="66"/>
      <c r="E122" s="36"/>
      <c r="F122" s="36"/>
      <c r="G122" s="37"/>
      <c r="H122" s="34"/>
      <c r="I122" s="38"/>
      <c r="J122" s="39"/>
      <c r="K122" s="40"/>
      <c r="L122" s="40">
        <f>SUM(L119:L121)</f>
        <v>14000</v>
      </c>
      <c r="M122" s="98">
        <f>SUM(M119:M121)</f>
        <v>21170</v>
      </c>
      <c r="N122" s="41">
        <f>SUM(N119:N121)</f>
        <v>15074</v>
      </c>
    </row>
    <row r="123" spans="1:14" s="112" customFormat="1" ht="12.75" customHeight="1">
      <c r="A123" s="47">
        <v>35</v>
      </c>
      <c r="B123" s="43" t="s">
        <v>202</v>
      </c>
      <c r="C123" s="44"/>
      <c r="D123" s="45"/>
      <c r="E123" s="43" t="s">
        <v>203</v>
      </c>
      <c r="F123" s="43">
        <v>8719</v>
      </c>
      <c r="G123" s="46"/>
      <c r="H123" s="47" t="s">
        <v>204</v>
      </c>
      <c r="I123" s="48" t="s">
        <v>158</v>
      </c>
      <c r="J123" s="49"/>
      <c r="K123" s="46">
        <v>7000</v>
      </c>
      <c r="L123" s="46">
        <v>7000</v>
      </c>
      <c r="M123" s="110">
        <v>7000</v>
      </c>
      <c r="N123" s="111">
        <v>7000</v>
      </c>
    </row>
    <row r="124" spans="1:14" s="112" customFormat="1" ht="24" customHeight="1">
      <c r="A124" s="11">
        <v>36</v>
      </c>
      <c r="B124" s="12" t="s">
        <v>202</v>
      </c>
      <c r="C124" s="53"/>
      <c r="D124" s="54"/>
      <c r="E124" s="12" t="s">
        <v>205</v>
      </c>
      <c r="F124" s="12"/>
      <c r="G124" s="15"/>
      <c r="H124" s="11" t="s">
        <v>110</v>
      </c>
      <c r="I124" s="16" t="s">
        <v>20</v>
      </c>
      <c r="J124" s="17"/>
      <c r="K124" s="15"/>
      <c r="L124" s="15"/>
      <c r="M124" s="113">
        <v>8000</v>
      </c>
      <c r="N124" s="82"/>
    </row>
    <row r="125" spans="1:14" s="112" customFormat="1" ht="12.75" customHeight="1" thickBot="1">
      <c r="A125" s="26">
        <v>37</v>
      </c>
      <c r="B125" s="22" t="s">
        <v>202</v>
      </c>
      <c r="C125" s="57"/>
      <c r="D125" s="58"/>
      <c r="E125" s="22" t="s">
        <v>206</v>
      </c>
      <c r="F125" s="22"/>
      <c r="G125" s="25"/>
      <c r="H125" s="26" t="s">
        <v>19</v>
      </c>
      <c r="I125" s="27" t="s">
        <v>20</v>
      </c>
      <c r="J125" s="28"/>
      <c r="K125" s="25"/>
      <c r="L125" s="25"/>
      <c r="M125" s="114"/>
      <c r="N125" s="115">
        <v>4152</v>
      </c>
    </row>
    <row r="126" spans="1:14" s="76" customFormat="1" ht="13.5" thickBot="1">
      <c r="A126" s="68"/>
      <c r="B126" s="64" t="s">
        <v>207</v>
      </c>
      <c r="C126" s="69"/>
      <c r="D126" s="70"/>
      <c r="E126" s="64"/>
      <c r="F126" s="64"/>
      <c r="G126" s="71"/>
      <c r="H126" s="72"/>
      <c r="I126" s="73"/>
      <c r="J126" s="74"/>
      <c r="K126" s="71"/>
      <c r="L126" s="40">
        <f>SUM(L123:L125)</f>
        <v>7000</v>
      </c>
      <c r="M126" s="98">
        <f>SUM(M123:M125)</f>
        <v>15000</v>
      </c>
      <c r="N126" s="116">
        <f>SUM(N123:N125)</f>
        <v>11152</v>
      </c>
    </row>
    <row r="127" spans="1:14" s="112" customFormat="1" ht="12.75" customHeight="1" thickBot="1">
      <c r="A127" s="117">
        <v>115</v>
      </c>
      <c r="B127" s="118" t="s">
        <v>208</v>
      </c>
      <c r="C127" s="119"/>
      <c r="D127" s="120" t="s">
        <v>17</v>
      </c>
      <c r="E127" s="118" t="s">
        <v>209</v>
      </c>
      <c r="F127" s="121">
        <v>40887</v>
      </c>
      <c r="G127" s="123"/>
      <c r="H127" s="124" t="s">
        <v>199</v>
      </c>
      <c r="I127" s="125" t="s">
        <v>158</v>
      </c>
      <c r="J127" s="126"/>
      <c r="K127" s="123">
        <v>6000</v>
      </c>
      <c r="L127" s="123">
        <v>3000</v>
      </c>
      <c r="M127" s="127">
        <v>6000</v>
      </c>
      <c r="N127" s="128">
        <v>1354</v>
      </c>
    </row>
    <row r="128" spans="1:14" s="42" customFormat="1" ht="13.5" thickBot="1">
      <c r="A128" s="63"/>
      <c r="B128" s="64" t="s">
        <v>210</v>
      </c>
      <c r="C128" s="65"/>
      <c r="D128" s="66"/>
      <c r="E128" s="36"/>
      <c r="F128" s="36"/>
      <c r="G128" s="37"/>
      <c r="H128" s="34"/>
      <c r="I128" s="38"/>
      <c r="J128" s="39"/>
      <c r="K128" s="40"/>
      <c r="L128" s="40">
        <f>SUM(L127)</f>
        <v>3000</v>
      </c>
      <c r="M128" s="98">
        <f>SUM(M127)</f>
        <v>6000</v>
      </c>
      <c r="N128" s="41">
        <f>SUM(N127)</f>
        <v>1354</v>
      </c>
    </row>
    <row r="129" spans="1:14" s="112" customFormat="1" ht="24" customHeight="1">
      <c r="A129" s="47">
        <v>44</v>
      </c>
      <c r="B129" s="90" t="s">
        <v>211</v>
      </c>
      <c r="C129" s="44" t="s">
        <v>212</v>
      </c>
      <c r="D129" s="45" t="s">
        <v>136</v>
      </c>
      <c r="E129" s="43" t="s">
        <v>213</v>
      </c>
      <c r="F129" s="43"/>
      <c r="G129" s="46"/>
      <c r="H129" s="47" t="s">
        <v>204</v>
      </c>
      <c r="I129" s="48" t="s">
        <v>158</v>
      </c>
      <c r="J129" s="49"/>
      <c r="K129" s="46"/>
      <c r="L129" s="46">
        <v>2000</v>
      </c>
      <c r="M129" s="110">
        <v>4000</v>
      </c>
      <c r="N129" s="82">
        <v>4000</v>
      </c>
    </row>
    <row r="130" spans="1:14" s="112" customFormat="1" ht="12.75" customHeight="1">
      <c r="A130" s="11">
        <v>45</v>
      </c>
      <c r="B130" s="92" t="s">
        <v>211</v>
      </c>
      <c r="C130" s="53" t="s">
        <v>212</v>
      </c>
      <c r="D130" s="54" t="s">
        <v>136</v>
      </c>
      <c r="E130" s="12" t="s">
        <v>214</v>
      </c>
      <c r="F130" s="12"/>
      <c r="G130" s="15"/>
      <c r="H130" s="11" t="s">
        <v>110</v>
      </c>
      <c r="I130" s="16" t="s">
        <v>20</v>
      </c>
      <c r="J130" s="17"/>
      <c r="K130" s="15">
        <v>1000</v>
      </c>
      <c r="L130" s="15"/>
      <c r="M130" s="113">
        <v>1000</v>
      </c>
      <c r="N130" s="82"/>
    </row>
    <row r="131" spans="1:14" s="112" customFormat="1" ht="12.75" customHeight="1" thickBot="1">
      <c r="A131" s="26">
        <v>46</v>
      </c>
      <c r="B131" s="94" t="s">
        <v>211</v>
      </c>
      <c r="C131" s="57" t="s">
        <v>212</v>
      </c>
      <c r="D131" s="58" t="s">
        <v>136</v>
      </c>
      <c r="E131" s="22" t="s">
        <v>215</v>
      </c>
      <c r="F131" s="22"/>
      <c r="G131" s="25">
        <v>8500</v>
      </c>
      <c r="H131" s="26" t="s">
        <v>140</v>
      </c>
      <c r="I131" s="27" t="s">
        <v>141</v>
      </c>
      <c r="J131" s="28"/>
      <c r="K131" s="25"/>
      <c r="L131" s="25"/>
      <c r="M131" s="114">
        <v>500</v>
      </c>
      <c r="N131" s="129"/>
    </row>
    <row r="132" spans="1:14" s="42" customFormat="1" ht="13.5" thickBot="1">
      <c r="A132" s="63"/>
      <c r="B132" s="64" t="s">
        <v>216</v>
      </c>
      <c r="C132" s="65"/>
      <c r="D132" s="66"/>
      <c r="E132" s="36"/>
      <c r="F132" s="36"/>
      <c r="G132" s="37"/>
      <c r="H132" s="34"/>
      <c r="I132" s="38"/>
      <c r="J132" s="39"/>
      <c r="K132" s="40"/>
      <c r="L132" s="40">
        <f>SUM(L129:L131)</f>
        <v>2000</v>
      </c>
      <c r="M132" s="98">
        <f>SUM(M129:M131)</f>
        <v>5500</v>
      </c>
      <c r="N132" s="41">
        <f>SUM(N129:N131)</f>
        <v>4000</v>
      </c>
    </row>
    <row r="133" spans="1:14" s="112" customFormat="1" ht="12.75" customHeight="1">
      <c r="A133" s="47">
        <v>59</v>
      </c>
      <c r="B133" s="90" t="s">
        <v>217</v>
      </c>
      <c r="C133" s="44" t="s">
        <v>218</v>
      </c>
      <c r="D133" s="45" t="s">
        <v>40</v>
      </c>
      <c r="E133" s="43" t="s">
        <v>219</v>
      </c>
      <c r="F133" s="43"/>
      <c r="G133" s="46"/>
      <c r="H133" s="47" t="s">
        <v>204</v>
      </c>
      <c r="I133" s="48" t="s">
        <v>158</v>
      </c>
      <c r="J133" s="49"/>
      <c r="K133" s="46"/>
      <c r="L133" s="46">
        <v>1250</v>
      </c>
      <c r="M133" s="110">
        <v>1250</v>
      </c>
      <c r="N133" s="130">
        <v>1250</v>
      </c>
    </row>
    <row r="134" spans="1:14" s="112" customFormat="1" ht="12.75" customHeight="1">
      <c r="A134" s="11">
        <v>60</v>
      </c>
      <c r="B134" s="92" t="s">
        <v>217</v>
      </c>
      <c r="C134" s="53" t="s">
        <v>218</v>
      </c>
      <c r="D134" s="54" t="s">
        <v>40</v>
      </c>
      <c r="E134" s="12" t="s">
        <v>220</v>
      </c>
      <c r="F134" s="12">
        <v>40562</v>
      </c>
      <c r="G134" s="15">
        <v>8000</v>
      </c>
      <c r="H134" s="11" t="s">
        <v>110</v>
      </c>
      <c r="I134" s="16" t="s">
        <v>20</v>
      </c>
      <c r="J134" s="17"/>
      <c r="K134" s="15">
        <v>4000</v>
      </c>
      <c r="L134" s="15">
        <v>4000</v>
      </c>
      <c r="M134" s="113">
        <v>4000</v>
      </c>
      <c r="N134" s="82">
        <v>4000</v>
      </c>
    </row>
    <row r="135" spans="1:14" s="112" customFormat="1" ht="12.75" customHeight="1">
      <c r="A135" s="11">
        <v>61</v>
      </c>
      <c r="B135" s="92" t="s">
        <v>217</v>
      </c>
      <c r="C135" s="53" t="s">
        <v>218</v>
      </c>
      <c r="D135" s="54" t="s">
        <v>40</v>
      </c>
      <c r="E135" s="12" t="s">
        <v>221</v>
      </c>
      <c r="F135" s="12"/>
      <c r="G135" s="15"/>
      <c r="H135" s="11" t="s">
        <v>22</v>
      </c>
      <c r="I135" s="16" t="s">
        <v>23</v>
      </c>
      <c r="J135" s="17"/>
      <c r="K135" s="15"/>
      <c r="L135" s="15"/>
      <c r="M135" s="113">
        <v>1000</v>
      </c>
      <c r="N135" s="82">
        <v>1000</v>
      </c>
    </row>
    <row r="136" spans="1:14" s="112" customFormat="1" ht="12.75" customHeight="1" thickBot="1">
      <c r="A136" s="26"/>
      <c r="B136" s="94" t="s">
        <v>217</v>
      </c>
      <c r="C136" s="57"/>
      <c r="D136" s="58"/>
      <c r="E136" s="22" t="s">
        <v>222</v>
      </c>
      <c r="F136" s="22"/>
      <c r="G136" s="25"/>
      <c r="H136" s="26"/>
      <c r="I136" s="27"/>
      <c r="J136" s="28"/>
      <c r="K136" s="25"/>
      <c r="L136" s="25"/>
      <c r="M136" s="114"/>
      <c r="N136" s="129">
        <v>2398</v>
      </c>
    </row>
    <row r="137" spans="1:14" s="42" customFormat="1" ht="13.5" thickBot="1">
      <c r="A137" s="63"/>
      <c r="B137" s="64" t="s">
        <v>223</v>
      </c>
      <c r="C137" s="65"/>
      <c r="D137" s="66"/>
      <c r="E137" s="36"/>
      <c r="F137" s="36"/>
      <c r="G137" s="37"/>
      <c r="H137" s="34"/>
      <c r="I137" s="38"/>
      <c r="J137" s="39"/>
      <c r="K137" s="40"/>
      <c r="L137" s="40">
        <f>SUM(L133:L135)</f>
        <v>5250</v>
      </c>
      <c r="M137" s="98">
        <f>SUM(M133:M135)</f>
        <v>6250</v>
      </c>
      <c r="N137" s="67">
        <f>SUM(N133:N136)</f>
        <v>8648</v>
      </c>
    </row>
    <row r="138" spans="1:14" s="112" customFormat="1" ht="12.75" customHeight="1" thickBot="1">
      <c r="A138" s="117">
        <v>99</v>
      </c>
      <c r="B138" s="131" t="s">
        <v>224</v>
      </c>
      <c r="C138" s="132" t="s">
        <v>225</v>
      </c>
      <c r="D138" s="120" t="s">
        <v>136</v>
      </c>
      <c r="E138" s="118" t="s">
        <v>226</v>
      </c>
      <c r="F138" s="121"/>
      <c r="G138" s="123"/>
      <c r="H138" s="133" t="s">
        <v>34</v>
      </c>
      <c r="I138" s="125" t="s">
        <v>35</v>
      </c>
      <c r="J138" s="126"/>
      <c r="K138" s="123">
        <v>10000</v>
      </c>
      <c r="L138" s="123">
        <v>3000</v>
      </c>
      <c r="M138" s="127">
        <v>12000</v>
      </c>
      <c r="N138" s="134">
        <v>10955</v>
      </c>
    </row>
    <row r="139" spans="1:14" s="42" customFormat="1" ht="13.5" thickBot="1">
      <c r="A139" s="63"/>
      <c r="B139" s="64" t="s">
        <v>227</v>
      </c>
      <c r="C139" s="65"/>
      <c r="D139" s="66"/>
      <c r="E139" s="36"/>
      <c r="F139" s="36"/>
      <c r="G139" s="37"/>
      <c r="H139" s="34"/>
      <c r="I139" s="38"/>
      <c r="J139" s="39"/>
      <c r="K139" s="40"/>
      <c r="L139" s="40">
        <f>SUM(L138)</f>
        <v>3000</v>
      </c>
      <c r="M139" s="98">
        <f>SUM(M138)</f>
        <v>12000</v>
      </c>
      <c r="N139" s="41">
        <f>SUM(N138)</f>
        <v>10955</v>
      </c>
    </row>
    <row r="140" spans="1:14" s="112" customFormat="1" ht="12.75" customHeight="1">
      <c r="A140" s="135">
        <v>97</v>
      </c>
      <c r="B140" s="95" t="s">
        <v>228</v>
      </c>
      <c r="C140" s="136" t="s">
        <v>229</v>
      </c>
      <c r="D140" s="137" t="s">
        <v>17</v>
      </c>
      <c r="E140" s="138" t="s">
        <v>230</v>
      </c>
      <c r="F140" s="43">
        <v>4456</v>
      </c>
      <c r="G140" s="46"/>
      <c r="H140" s="139" t="s">
        <v>110</v>
      </c>
      <c r="I140" s="48" t="s">
        <v>231</v>
      </c>
      <c r="J140" s="49"/>
      <c r="K140" s="46">
        <v>10000</v>
      </c>
      <c r="L140" s="46">
        <v>10000</v>
      </c>
      <c r="M140" s="110">
        <v>10000</v>
      </c>
      <c r="N140" s="130">
        <v>2881</v>
      </c>
    </row>
    <row r="141" spans="1:14" s="112" customFormat="1" ht="24.75" customHeight="1" thickBot="1">
      <c r="A141" s="140">
        <v>98</v>
      </c>
      <c r="B141" s="97" t="s">
        <v>228</v>
      </c>
      <c r="C141" s="141" t="s">
        <v>232</v>
      </c>
      <c r="D141" s="142" t="s">
        <v>17</v>
      </c>
      <c r="E141" s="59" t="s">
        <v>233</v>
      </c>
      <c r="F141" s="22"/>
      <c r="G141" s="25"/>
      <c r="H141" s="26" t="s">
        <v>140</v>
      </c>
      <c r="I141" s="27" t="s">
        <v>141</v>
      </c>
      <c r="J141" s="28"/>
      <c r="K141" s="25"/>
      <c r="L141" s="25"/>
      <c r="M141" s="114">
        <v>6000</v>
      </c>
      <c r="N141" s="129">
        <v>6000</v>
      </c>
    </row>
    <row r="142" spans="1:14" s="42" customFormat="1" ht="13.5" thickBot="1">
      <c r="A142" s="63"/>
      <c r="B142" s="64" t="s">
        <v>234</v>
      </c>
      <c r="C142" s="65"/>
      <c r="D142" s="66"/>
      <c r="E142" s="36"/>
      <c r="F142" s="36"/>
      <c r="G142" s="37"/>
      <c r="H142" s="34"/>
      <c r="I142" s="38"/>
      <c r="J142" s="39"/>
      <c r="K142" s="40"/>
      <c r="L142" s="40">
        <f>SUM(L140:L141)</f>
        <v>10000</v>
      </c>
      <c r="M142" s="98">
        <f>SUM(M140:M141)</f>
        <v>16000</v>
      </c>
      <c r="N142" s="41">
        <f>SUM(N140:N141)</f>
        <v>8881</v>
      </c>
    </row>
    <row r="143" spans="1:14" s="112" customFormat="1" ht="12.75" customHeight="1">
      <c r="A143" s="47">
        <v>47</v>
      </c>
      <c r="B143" s="90" t="s">
        <v>235</v>
      </c>
      <c r="C143" s="44"/>
      <c r="D143" s="45" t="s">
        <v>48</v>
      </c>
      <c r="E143" s="43" t="s">
        <v>236</v>
      </c>
      <c r="F143" s="43"/>
      <c r="G143" s="46"/>
      <c r="H143" s="47" t="s">
        <v>204</v>
      </c>
      <c r="I143" s="48" t="s">
        <v>158</v>
      </c>
      <c r="J143" s="49"/>
      <c r="K143" s="46"/>
      <c r="L143" s="46">
        <v>2000</v>
      </c>
      <c r="M143" s="110">
        <v>2000</v>
      </c>
      <c r="N143" s="130">
        <v>1365</v>
      </c>
    </row>
    <row r="144" spans="1:14" s="112" customFormat="1" ht="12.75" customHeight="1">
      <c r="A144" s="11">
        <v>48</v>
      </c>
      <c r="B144" s="92" t="s">
        <v>235</v>
      </c>
      <c r="C144" s="53"/>
      <c r="D144" s="54" t="s">
        <v>48</v>
      </c>
      <c r="E144" s="12" t="s">
        <v>237</v>
      </c>
      <c r="F144" s="12"/>
      <c r="G144" s="15">
        <v>25000</v>
      </c>
      <c r="H144" s="11" t="s">
        <v>25</v>
      </c>
      <c r="I144" s="16" t="s">
        <v>26</v>
      </c>
      <c r="J144" s="17"/>
      <c r="K144" s="15"/>
      <c r="L144" s="15"/>
      <c r="M144" s="113">
        <v>3000</v>
      </c>
      <c r="N144" s="82">
        <v>3000</v>
      </c>
    </row>
    <row r="145" spans="1:14" s="112" customFormat="1" ht="12.75" customHeight="1" thickBot="1">
      <c r="A145" s="26">
        <v>49</v>
      </c>
      <c r="B145" s="94" t="s">
        <v>235</v>
      </c>
      <c r="C145" s="57"/>
      <c r="D145" s="58" t="s">
        <v>48</v>
      </c>
      <c r="E145" s="22" t="s">
        <v>238</v>
      </c>
      <c r="F145" s="22"/>
      <c r="G145" s="25"/>
      <c r="H145" s="26" t="s">
        <v>34</v>
      </c>
      <c r="I145" s="27" t="s">
        <v>35</v>
      </c>
      <c r="J145" s="28"/>
      <c r="K145" s="25">
        <v>2000</v>
      </c>
      <c r="L145" s="25">
        <v>2500</v>
      </c>
      <c r="M145" s="114">
        <v>3000</v>
      </c>
      <c r="N145" s="129">
        <v>3000</v>
      </c>
    </row>
    <row r="146" spans="1:14" s="42" customFormat="1" ht="13.5" thickBot="1">
      <c r="A146" s="63"/>
      <c r="B146" s="64" t="s">
        <v>239</v>
      </c>
      <c r="C146" s="65"/>
      <c r="D146" s="66"/>
      <c r="E146" s="36"/>
      <c r="F146" s="36"/>
      <c r="G146" s="37"/>
      <c r="H146" s="34"/>
      <c r="I146" s="38"/>
      <c r="J146" s="39"/>
      <c r="K146" s="40"/>
      <c r="L146" s="40">
        <f>SUM(L143:L145)</f>
        <v>4500</v>
      </c>
      <c r="M146" s="98">
        <f>SUM(M143:M145)</f>
        <v>8000</v>
      </c>
      <c r="N146" s="67">
        <f>SUM(N143:N145)</f>
        <v>7365</v>
      </c>
    </row>
    <row r="147" spans="1:14" s="112" customFormat="1" ht="24.75" customHeight="1">
      <c r="A147" s="47">
        <v>146</v>
      </c>
      <c r="B147" s="90" t="s">
        <v>240</v>
      </c>
      <c r="C147" s="77"/>
      <c r="D147" s="78" t="s">
        <v>48</v>
      </c>
      <c r="E147" s="43" t="s">
        <v>241</v>
      </c>
      <c r="F147" s="143"/>
      <c r="G147" s="46"/>
      <c r="H147" s="47" t="s">
        <v>34</v>
      </c>
      <c r="I147" s="48" t="s">
        <v>35</v>
      </c>
      <c r="J147" s="144"/>
      <c r="K147" s="46">
        <v>2500</v>
      </c>
      <c r="L147" s="46">
        <v>2500</v>
      </c>
      <c r="M147" s="110">
        <v>3000</v>
      </c>
      <c r="N147" s="130">
        <v>3000</v>
      </c>
    </row>
    <row r="148" spans="1:14" s="112" customFormat="1" ht="12.75" customHeight="1" thickBot="1">
      <c r="A148" s="26">
        <v>147</v>
      </c>
      <c r="B148" s="94" t="s">
        <v>240</v>
      </c>
      <c r="C148" s="23"/>
      <c r="D148" s="24" t="s">
        <v>48</v>
      </c>
      <c r="E148" s="22" t="s">
        <v>242</v>
      </c>
      <c r="F148" s="145" t="s">
        <v>243</v>
      </c>
      <c r="G148" s="25"/>
      <c r="H148" s="26" t="s">
        <v>110</v>
      </c>
      <c r="I148" s="27" t="s">
        <v>26</v>
      </c>
      <c r="J148" s="104" t="s">
        <v>244</v>
      </c>
      <c r="K148" s="25">
        <v>10000</v>
      </c>
      <c r="L148" s="25"/>
      <c r="M148" s="114">
        <v>7000</v>
      </c>
      <c r="N148" s="129">
        <v>3744</v>
      </c>
    </row>
    <row r="149" spans="1:14" s="42" customFormat="1" ht="13.5" thickBot="1">
      <c r="A149" s="63"/>
      <c r="B149" s="64" t="s">
        <v>245</v>
      </c>
      <c r="C149" s="65"/>
      <c r="D149" s="66"/>
      <c r="E149" s="36"/>
      <c r="F149" s="36"/>
      <c r="G149" s="37"/>
      <c r="H149" s="34"/>
      <c r="I149" s="38"/>
      <c r="J149" s="39"/>
      <c r="K149" s="40"/>
      <c r="L149" s="40">
        <f>SUM(L147:L148)</f>
        <v>2500</v>
      </c>
      <c r="M149" s="98">
        <f>SUM(M147:M148)</f>
        <v>10000</v>
      </c>
      <c r="N149" s="41">
        <f>SUM(N147:N148)</f>
        <v>6744</v>
      </c>
    </row>
    <row r="150" spans="1:14" s="112" customFormat="1" ht="12.75" customHeight="1">
      <c r="A150" s="47">
        <v>29</v>
      </c>
      <c r="B150" s="90" t="s">
        <v>246</v>
      </c>
      <c r="C150" s="44" t="s">
        <v>247</v>
      </c>
      <c r="D150" s="45" t="s">
        <v>136</v>
      </c>
      <c r="E150" s="138" t="s">
        <v>248</v>
      </c>
      <c r="F150" s="146" t="s">
        <v>249</v>
      </c>
      <c r="G150" s="84"/>
      <c r="H150" s="47" t="s">
        <v>19</v>
      </c>
      <c r="I150" s="48" t="s">
        <v>76</v>
      </c>
      <c r="J150" s="144"/>
      <c r="K150" s="46"/>
      <c r="L150" s="46"/>
      <c r="M150" s="110"/>
      <c r="N150" s="147">
        <v>4967</v>
      </c>
    </row>
    <row r="151" spans="1:14" s="112" customFormat="1" ht="12.75" customHeight="1">
      <c r="A151" s="11">
        <v>30</v>
      </c>
      <c r="B151" s="92" t="s">
        <v>246</v>
      </c>
      <c r="C151" s="53" t="s">
        <v>247</v>
      </c>
      <c r="D151" s="54" t="s">
        <v>136</v>
      </c>
      <c r="E151" s="12" t="s">
        <v>250</v>
      </c>
      <c r="F151" s="12">
        <v>40840</v>
      </c>
      <c r="G151" s="15"/>
      <c r="H151" s="11" t="s">
        <v>34</v>
      </c>
      <c r="I151" s="16" t="s">
        <v>35</v>
      </c>
      <c r="J151" s="17"/>
      <c r="K151" s="15">
        <v>12000</v>
      </c>
      <c r="L151" s="15">
        <v>12000</v>
      </c>
      <c r="M151" s="113">
        <v>12000</v>
      </c>
      <c r="N151" s="82">
        <v>12000</v>
      </c>
    </row>
    <row r="152" spans="1:14" s="112" customFormat="1" ht="12.75" customHeight="1" thickBot="1">
      <c r="A152" s="26">
        <v>31</v>
      </c>
      <c r="B152" s="94" t="s">
        <v>246</v>
      </c>
      <c r="C152" s="57" t="s">
        <v>247</v>
      </c>
      <c r="D152" s="58" t="s">
        <v>136</v>
      </c>
      <c r="E152" s="22" t="s">
        <v>251</v>
      </c>
      <c r="F152" s="22"/>
      <c r="G152" s="25"/>
      <c r="H152" s="26" t="s">
        <v>25</v>
      </c>
      <c r="I152" s="27" t="s">
        <v>26</v>
      </c>
      <c r="J152" s="28"/>
      <c r="K152" s="25"/>
      <c r="L152" s="25"/>
      <c r="M152" s="114"/>
      <c r="N152" s="148"/>
    </row>
    <row r="153" spans="1:14" s="42" customFormat="1" ht="13.5" thickBot="1">
      <c r="A153" s="63"/>
      <c r="B153" s="64" t="s">
        <v>252</v>
      </c>
      <c r="C153" s="65"/>
      <c r="D153" s="66"/>
      <c r="E153" s="36"/>
      <c r="F153" s="36"/>
      <c r="G153" s="37"/>
      <c r="H153" s="34"/>
      <c r="I153" s="38"/>
      <c r="J153" s="39"/>
      <c r="K153" s="40"/>
      <c r="L153" s="40">
        <f>SUM(L150:L152)</f>
        <v>12000</v>
      </c>
      <c r="M153" s="98">
        <f>SUM(M151:M152)</f>
        <v>12000</v>
      </c>
      <c r="N153" s="41">
        <f>SUM(N150:N152)</f>
        <v>16967</v>
      </c>
    </row>
    <row r="154" spans="1:14" s="112" customFormat="1" ht="24.75" customHeight="1">
      <c r="A154" s="47">
        <v>62</v>
      </c>
      <c r="B154" s="90" t="s">
        <v>253</v>
      </c>
      <c r="C154" s="44" t="s">
        <v>254</v>
      </c>
      <c r="D154" s="45" t="s">
        <v>17</v>
      </c>
      <c r="E154" s="43" t="s">
        <v>255</v>
      </c>
      <c r="F154" s="43"/>
      <c r="G154" s="46">
        <v>7000</v>
      </c>
      <c r="H154" s="47" t="s">
        <v>34</v>
      </c>
      <c r="I154" s="48" t="s">
        <v>35</v>
      </c>
      <c r="J154" s="49"/>
      <c r="K154" s="46">
        <v>8000</v>
      </c>
      <c r="L154" s="46"/>
      <c r="M154" s="110"/>
      <c r="N154" s="130">
        <v>3884</v>
      </c>
    </row>
    <row r="155" spans="1:14" s="112" customFormat="1" ht="24.75" customHeight="1">
      <c r="A155" s="11">
        <v>63</v>
      </c>
      <c r="B155" s="92" t="s">
        <v>253</v>
      </c>
      <c r="C155" s="53" t="s">
        <v>256</v>
      </c>
      <c r="D155" s="54" t="s">
        <v>17</v>
      </c>
      <c r="E155" s="12" t="s">
        <v>257</v>
      </c>
      <c r="F155" s="12"/>
      <c r="G155" s="15"/>
      <c r="H155" s="11" t="s">
        <v>34</v>
      </c>
      <c r="I155" s="16" t="s">
        <v>35</v>
      </c>
      <c r="J155" s="17"/>
      <c r="K155" s="15"/>
      <c r="L155" s="15">
        <v>5000</v>
      </c>
      <c r="M155" s="113">
        <v>8000</v>
      </c>
      <c r="N155" s="82">
        <v>4000</v>
      </c>
    </row>
    <row r="156" spans="1:14" s="112" customFormat="1" ht="14.25" customHeight="1" thickBot="1">
      <c r="A156" s="26" t="s">
        <v>258</v>
      </c>
      <c r="B156" s="149" t="s">
        <v>253</v>
      </c>
      <c r="C156" s="57"/>
      <c r="D156" s="58"/>
      <c r="E156" s="22" t="s">
        <v>259</v>
      </c>
      <c r="F156" s="22"/>
      <c r="G156" s="25"/>
      <c r="H156" s="150" t="s">
        <v>140</v>
      </c>
      <c r="I156" s="27" t="s">
        <v>141</v>
      </c>
      <c r="J156" s="104" t="s">
        <v>180</v>
      </c>
      <c r="K156" s="25"/>
      <c r="L156" s="25"/>
      <c r="M156" s="114">
        <v>3000</v>
      </c>
      <c r="N156" s="129"/>
    </row>
    <row r="157" spans="1:14" s="42" customFormat="1" ht="13.5" thickBot="1">
      <c r="A157" s="63"/>
      <c r="B157" s="64" t="s">
        <v>260</v>
      </c>
      <c r="C157" s="65"/>
      <c r="D157" s="66"/>
      <c r="E157" s="36"/>
      <c r="F157" s="36"/>
      <c r="G157" s="37"/>
      <c r="H157" s="34"/>
      <c r="I157" s="38"/>
      <c r="J157" s="39"/>
      <c r="K157" s="40"/>
      <c r="L157" s="40">
        <f>SUM(L154:L156)</f>
        <v>5000</v>
      </c>
      <c r="M157" s="98">
        <f>SUM(M155:M156)</f>
        <v>11000</v>
      </c>
      <c r="N157" s="41">
        <f>SUM(N154:N156)</f>
        <v>7884</v>
      </c>
    </row>
    <row r="158" spans="1:14" s="112" customFormat="1" ht="12.75" customHeight="1">
      <c r="A158" s="135">
        <v>100</v>
      </c>
      <c r="B158" s="95" t="s">
        <v>261</v>
      </c>
      <c r="C158" s="136"/>
      <c r="D158" s="137" t="s">
        <v>17</v>
      </c>
      <c r="E158" s="138" t="s">
        <v>262</v>
      </c>
      <c r="F158" s="43"/>
      <c r="G158" s="46"/>
      <c r="H158" s="47" t="s">
        <v>110</v>
      </c>
      <c r="I158" s="48" t="s">
        <v>20</v>
      </c>
      <c r="J158" s="49"/>
      <c r="K158" s="46"/>
      <c r="L158" s="46"/>
      <c r="M158" s="110">
        <v>590</v>
      </c>
      <c r="N158" s="130">
        <v>930</v>
      </c>
    </row>
    <row r="159" spans="1:14" s="112" customFormat="1" ht="12.75" customHeight="1">
      <c r="A159" s="151">
        <v>101</v>
      </c>
      <c r="B159" s="96" t="s">
        <v>261</v>
      </c>
      <c r="C159" s="152"/>
      <c r="D159" s="153" t="s">
        <v>17</v>
      </c>
      <c r="E159" s="55" t="s">
        <v>263</v>
      </c>
      <c r="F159" s="12"/>
      <c r="G159" s="15"/>
      <c r="H159" s="154" t="s">
        <v>22</v>
      </c>
      <c r="I159" s="16" t="s">
        <v>23</v>
      </c>
      <c r="J159" s="17"/>
      <c r="K159" s="15">
        <v>430</v>
      </c>
      <c r="L159" s="15">
        <v>430</v>
      </c>
      <c r="M159" s="113">
        <v>430</v>
      </c>
      <c r="N159" s="82">
        <v>430</v>
      </c>
    </row>
    <row r="160" spans="1:14" s="112" customFormat="1" ht="24.75" customHeight="1" thickBot="1">
      <c r="A160" s="140">
        <v>102</v>
      </c>
      <c r="B160" s="97" t="s">
        <v>261</v>
      </c>
      <c r="C160" s="141"/>
      <c r="D160" s="142" t="s">
        <v>17</v>
      </c>
      <c r="E160" s="59" t="s">
        <v>264</v>
      </c>
      <c r="F160" s="22"/>
      <c r="G160" s="25"/>
      <c r="H160" s="26" t="s">
        <v>34</v>
      </c>
      <c r="I160" s="27" t="s">
        <v>35</v>
      </c>
      <c r="J160" s="28"/>
      <c r="K160" s="25">
        <v>470</v>
      </c>
      <c r="L160" s="25">
        <v>470</v>
      </c>
      <c r="M160" s="114">
        <v>470</v>
      </c>
      <c r="N160" s="129">
        <v>770</v>
      </c>
    </row>
    <row r="161" spans="1:14" s="42" customFormat="1" ht="13.5" thickBot="1">
      <c r="A161" s="63"/>
      <c r="B161" s="64" t="s">
        <v>265</v>
      </c>
      <c r="C161" s="65"/>
      <c r="D161" s="66"/>
      <c r="E161" s="36"/>
      <c r="F161" s="36"/>
      <c r="G161" s="37"/>
      <c r="H161" s="34"/>
      <c r="I161" s="38"/>
      <c r="J161" s="39"/>
      <c r="K161" s="40"/>
      <c r="L161" s="40">
        <f>SUM(L158:L160)</f>
        <v>900</v>
      </c>
      <c r="M161" s="98">
        <f>SUM(M158:M160)</f>
        <v>1490</v>
      </c>
      <c r="N161" s="67">
        <f>SUM(N158:N160)</f>
        <v>2130</v>
      </c>
    </row>
    <row r="162" spans="1:14" s="42" customFormat="1" ht="12.75">
      <c r="A162" s="155"/>
      <c r="B162" s="156" t="s">
        <v>266</v>
      </c>
      <c r="C162" s="157"/>
      <c r="D162" s="158"/>
      <c r="E162" s="159" t="s">
        <v>267</v>
      </c>
      <c r="F162" s="159"/>
      <c r="G162" s="160"/>
      <c r="H162" s="139"/>
      <c r="I162" s="161"/>
      <c r="J162" s="157"/>
      <c r="K162" s="162"/>
      <c r="L162" s="162"/>
      <c r="M162" s="162"/>
      <c r="N162" s="163">
        <v>500</v>
      </c>
    </row>
    <row r="163" spans="1:14" s="42" customFormat="1" ht="13.5" thickBot="1">
      <c r="A163" s="164"/>
      <c r="B163" s="165" t="s">
        <v>266</v>
      </c>
      <c r="C163" s="166"/>
      <c r="D163" s="167"/>
      <c r="E163" s="168" t="s">
        <v>268</v>
      </c>
      <c r="F163" s="168"/>
      <c r="G163" s="169"/>
      <c r="H163" s="170"/>
      <c r="I163" s="171"/>
      <c r="J163" s="166"/>
      <c r="K163" s="172"/>
      <c r="L163" s="172"/>
      <c r="M163" s="172"/>
      <c r="N163" s="173">
        <v>1644</v>
      </c>
    </row>
    <row r="164" spans="1:14" s="42" customFormat="1" ht="13.5" thickBot="1">
      <c r="A164" s="63"/>
      <c r="B164" s="64" t="s">
        <v>269</v>
      </c>
      <c r="C164" s="65"/>
      <c r="D164" s="66"/>
      <c r="E164" s="36"/>
      <c r="F164" s="36"/>
      <c r="G164" s="37"/>
      <c r="H164" s="34"/>
      <c r="I164" s="38"/>
      <c r="J164" s="65"/>
      <c r="K164" s="40"/>
      <c r="L164" s="40"/>
      <c r="M164" s="40"/>
      <c r="N164" s="67">
        <f>SUM(N162:N163)</f>
        <v>2144</v>
      </c>
    </row>
    <row r="165" spans="1:14" s="112" customFormat="1" ht="25.5" customHeight="1">
      <c r="A165" s="135">
        <v>112</v>
      </c>
      <c r="B165" s="95" t="s">
        <v>270</v>
      </c>
      <c r="C165" s="77" t="s">
        <v>271</v>
      </c>
      <c r="D165" s="137" t="s">
        <v>17</v>
      </c>
      <c r="E165" s="138" t="s">
        <v>272</v>
      </c>
      <c r="F165" s="43">
        <v>8376</v>
      </c>
      <c r="G165" s="46"/>
      <c r="H165" s="47" t="s">
        <v>34</v>
      </c>
      <c r="I165" s="48" t="s">
        <v>35</v>
      </c>
      <c r="J165" s="49"/>
      <c r="K165" s="46">
        <v>6000</v>
      </c>
      <c r="L165" s="46">
        <v>6000</v>
      </c>
      <c r="M165" s="110">
        <v>6000</v>
      </c>
      <c r="N165" s="111">
        <v>6000</v>
      </c>
    </row>
    <row r="166" spans="1:14" s="112" customFormat="1" ht="12.75" customHeight="1">
      <c r="A166" s="151">
        <v>113</v>
      </c>
      <c r="B166" s="96" t="s">
        <v>270</v>
      </c>
      <c r="C166" s="13" t="s">
        <v>271</v>
      </c>
      <c r="D166" s="153" t="s">
        <v>17</v>
      </c>
      <c r="E166" s="55" t="s">
        <v>273</v>
      </c>
      <c r="F166" s="12">
        <v>4670</v>
      </c>
      <c r="G166" s="15">
        <v>1000</v>
      </c>
      <c r="H166" s="11" t="s">
        <v>110</v>
      </c>
      <c r="I166" s="16" t="s">
        <v>20</v>
      </c>
      <c r="J166" s="17"/>
      <c r="K166" s="15"/>
      <c r="L166" s="15"/>
      <c r="M166" s="113"/>
      <c r="N166" s="82"/>
    </row>
    <row r="167" spans="1:14" s="112" customFormat="1" ht="12.75" customHeight="1" thickBot="1">
      <c r="A167" s="140">
        <v>114</v>
      </c>
      <c r="B167" s="97" t="s">
        <v>270</v>
      </c>
      <c r="C167" s="23" t="s">
        <v>271</v>
      </c>
      <c r="D167" s="142" t="s">
        <v>17</v>
      </c>
      <c r="E167" s="59" t="s">
        <v>274</v>
      </c>
      <c r="F167" s="22">
        <v>7490</v>
      </c>
      <c r="G167" s="25">
        <v>10000</v>
      </c>
      <c r="H167" s="26" t="s">
        <v>110</v>
      </c>
      <c r="I167" s="27" t="s">
        <v>26</v>
      </c>
      <c r="J167" s="28"/>
      <c r="K167" s="25">
        <v>10000</v>
      </c>
      <c r="L167" s="25"/>
      <c r="M167" s="114">
        <v>8000</v>
      </c>
      <c r="N167" s="115">
        <v>4090</v>
      </c>
    </row>
    <row r="168" spans="1:14" s="42" customFormat="1" ht="13.5" thickBot="1">
      <c r="A168" s="63"/>
      <c r="B168" s="64" t="s">
        <v>275</v>
      </c>
      <c r="C168" s="65"/>
      <c r="D168" s="66"/>
      <c r="E168" s="36"/>
      <c r="F168" s="36"/>
      <c r="G168" s="37"/>
      <c r="H168" s="34"/>
      <c r="I168" s="38"/>
      <c r="J168" s="39"/>
      <c r="K168" s="40"/>
      <c r="L168" s="40">
        <f>SUM(L165:L167)</f>
        <v>6000</v>
      </c>
      <c r="M168" s="98">
        <f>SUM(M165:M167)</f>
        <v>14000</v>
      </c>
      <c r="N168" s="41">
        <f>SUM(N165:N167)</f>
        <v>10090</v>
      </c>
    </row>
    <row r="169" spans="1:14" s="112" customFormat="1" ht="12.75" customHeight="1">
      <c r="A169" s="47">
        <v>121</v>
      </c>
      <c r="B169" s="90" t="s">
        <v>276</v>
      </c>
      <c r="C169" s="44"/>
      <c r="D169" s="45" t="s">
        <v>48</v>
      </c>
      <c r="E169" s="43" t="s">
        <v>277</v>
      </c>
      <c r="F169" s="43"/>
      <c r="G169" s="46"/>
      <c r="H169" s="47" t="s">
        <v>110</v>
      </c>
      <c r="I169" s="48" t="s">
        <v>20</v>
      </c>
      <c r="J169" s="144"/>
      <c r="K169" s="46"/>
      <c r="L169" s="46"/>
      <c r="M169" s="110">
        <v>300</v>
      </c>
      <c r="N169" s="80"/>
    </row>
    <row r="170" spans="1:14" s="112" customFormat="1" ht="12.75" customHeight="1">
      <c r="A170" s="11">
        <v>122</v>
      </c>
      <c r="B170" s="92" t="s">
        <v>276</v>
      </c>
      <c r="C170" s="53"/>
      <c r="D170" s="54" t="s">
        <v>48</v>
      </c>
      <c r="E170" s="12" t="s">
        <v>403</v>
      </c>
      <c r="F170" s="12"/>
      <c r="G170" s="15">
        <v>9600</v>
      </c>
      <c r="H170" s="11" t="s">
        <v>34</v>
      </c>
      <c r="I170" s="16" t="s">
        <v>35</v>
      </c>
      <c r="J170" s="174" t="s">
        <v>244</v>
      </c>
      <c r="K170" s="15"/>
      <c r="L170" s="15">
        <v>400</v>
      </c>
      <c r="M170" s="113">
        <v>400</v>
      </c>
      <c r="N170" s="82">
        <v>400</v>
      </c>
    </row>
    <row r="171" spans="1:14" s="112" customFormat="1" ht="12.75" customHeight="1" thickBot="1">
      <c r="A171" s="11">
        <v>123</v>
      </c>
      <c r="B171" s="92" t="s">
        <v>276</v>
      </c>
      <c r="C171" s="53"/>
      <c r="D171" s="54" t="s">
        <v>48</v>
      </c>
      <c r="E171" s="12" t="s">
        <v>278</v>
      </c>
      <c r="F171" s="12"/>
      <c r="G171" s="15"/>
      <c r="H171" s="11" t="s">
        <v>110</v>
      </c>
      <c r="I171" s="16" t="s">
        <v>20</v>
      </c>
      <c r="J171" s="17"/>
      <c r="K171" s="15">
        <v>2500</v>
      </c>
      <c r="L171" s="15">
        <v>2000</v>
      </c>
      <c r="M171" s="113">
        <v>2500</v>
      </c>
      <c r="N171" s="82">
        <v>1368</v>
      </c>
    </row>
    <row r="172" spans="1:14" s="42" customFormat="1" ht="13.5" thickBot="1">
      <c r="A172" s="63"/>
      <c r="B172" s="64" t="s">
        <v>279</v>
      </c>
      <c r="C172" s="65"/>
      <c r="D172" s="66"/>
      <c r="E172" s="36"/>
      <c r="F172" s="36"/>
      <c r="G172" s="37"/>
      <c r="H172" s="34"/>
      <c r="I172" s="38"/>
      <c r="J172" s="39"/>
      <c r="K172" s="40"/>
      <c r="L172" s="40">
        <f>SUM(L169:L171)</f>
        <v>2400</v>
      </c>
      <c r="M172" s="98">
        <f>SUM(M169:M171)</f>
        <v>3200</v>
      </c>
      <c r="N172" s="67">
        <f>SUM(N169:N171)</f>
        <v>1768</v>
      </c>
    </row>
    <row r="173" spans="1:14" s="112" customFormat="1" ht="24.75" customHeight="1" thickBot="1">
      <c r="A173" s="117">
        <v>120</v>
      </c>
      <c r="B173" s="131" t="s">
        <v>280</v>
      </c>
      <c r="C173" s="119" t="s">
        <v>281</v>
      </c>
      <c r="D173" s="120" t="s">
        <v>17</v>
      </c>
      <c r="E173" s="118" t="s">
        <v>282</v>
      </c>
      <c r="F173" s="121">
        <v>40845</v>
      </c>
      <c r="G173" s="123"/>
      <c r="H173" s="133" t="s">
        <v>34</v>
      </c>
      <c r="I173" s="125" t="s">
        <v>35</v>
      </c>
      <c r="J173" s="126"/>
      <c r="K173" s="123">
        <v>10000</v>
      </c>
      <c r="L173" s="123">
        <v>4000</v>
      </c>
      <c r="M173" s="127">
        <v>12000</v>
      </c>
      <c r="N173" s="128">
        <v>18158</v>
      </c>
    </row>
    <row r="174" spans="1:14" s="42" customFormat="1" ht="13.5" thickBot="1">
      <c r="A174" s="63"/>
      <c r="B174" s="64" t="s">
        <v>283</v>
      </c>
      <c r="C174" s="65"/>
      <c r="D174" s="66"/>
      <c r="E174" s="36"/>
      <c r="F174" s="36"/>
      <c r="G174" s="37"/>
      <c r="H174" s="34"/>
      <c r="I174" s="38"/>
      <c r="J174" s="39"/>
      <c r="K174" s="40"/>
      <c r="L174" s="40">
        <f>SUM(L173)</f>
        <v>4000</v>
      </c>
      <c r="M174" s="98">
        <f>SUM(M173)</f>
        <v>12000</v>
      </c>
      <c r="N174" s="41">
        <f>SUM(N173)</f>
        <v>18158</v>
      </c>
    </row>
    <row r="175" spans="1:14" s="112" customFormat="1" ht="12.75" customHeight="1">
      <c r="A175" s="47">
        <v>125</v>
      </c>
      <c r="B175" s="90" t="s">
        <v>284</v>
      </c>
      <c r="C175" s="77"/>
      <c r="D175" s="78" t="s">
        <v>48</v>
      </c>
      <c r="E175" s="43" t="s">
        <v>285</v>
      </c>
      <c r="F175" s="43"/>
      <c r="G175" s="46"/>
      <c r="H175" s="47" t="s">
        <v>34</v>
      </c>
      <c r="I175" s="48" t="s">
        <v>35</v>
      </c>
      <c r="J175" s="144"/>
      <c r="K175" s="46">
        <v>4500</v>
      </c>
      <c r="L175" s="46">
        <v>4000</v>
      </c>
      <c r="M175" s="110">
        <v>5000</v>
      </c>
      <c r="N175" s="80">
        <v>5000</v>
      </c>
    </row>
    <row r="176" spans="1:14" s="112" customFormat="1" ht="12.75" customHeight="1">
      <c r="A176" s="11">
        <v>126</v>
      </c>
      <c r="B176" s="92" t="s">
        <v>284</v>
      </c>
      <c r="C176" s="13"/>
      <c r="D176" s="14" t="s">
        <v>48</v>
      </c>
      <c r="E176" s="12" t="s">
        <v>286</v>
      </c>
      <c r="F176" s="12"/>
      <c r="G176" s="15"/>
      <c r="H176" s="11" t="s">
        <v>34</v>
      </c>
      <c r="I176" s="16" t="s">
        <v>35</v>
      </c>
      <c r="J176" s="175"/>
      <c r="K176" s="15"/>
      <c r="L176" s="15"/>
      <c r="M176" s="113">
        <v>5000</v>
      </c>
      <c r="N176" s="82">
        <v>1800</v>
      </c>
    </row>
    <row r="177" spans="1:14" s="112" customFormat="1" ht="12.75" customHeight="1" thickBot="1">
      <c r="A177" s="11">
        <v>127</v>
      </c>
      <c r="B177" s="94" t="s">
        <v>284</v>
      </c>
      <c r="C177" s="23"/>
      <c r="D177" s="24" t="s">
        <v>48</v>
      </c>
      <c r="E177" s="22" t="s">
        <v>287</v>
      </c>
      <c r="F177" s="22">
        <v>40368</v>
      </c>
      <c r="G177" s="25"/>
      <c r="H177" s="26" t="s">
        <v>110</v>
      </c>
      <c r="I177" s="27" t="s">
        <v>20</v>
      </c>
      <c r="J177" s="28"/>
      <c r="K177" s="25"/>
      <c r="L177" s="25"/>
      <c r="M177" s="114"/>
      <c r="N177" s="83"/>
    </row>
    <row r="178" spans="1:14" s="42" customFormat="1" ht="13.5" thickBot="1">
      <c r="A178" s="32"/>
      <c r="B178" s="33" t="s">
        <v>288</v>
      </c>
      <c r="C178" s="65"/>
      <c r="D178" s="66"/>
      <c r="E178" s="36"/>
      <c r="F178" s="36"/>
      <c r="G178" s="37"/>
      <c r="H178" s="34"/>
      <c r="I178" s="38"/>
      <c r="J178" s="39"/>
      <c r="K178" s="40"/>
      <c r="L178" s="40">
        <f>SUM(L175:L177)</f>
        <v>4000</v>
      </c>
      <c r="M178" s="98">
        <f>SUM(M175:M177)</f>
        <v>10000</v>
      </c>
      <c r="N178" s="67">
        <f>SUM(N175:N177)</f>
        <v>6800</v>
      </c>
    </row>
    <row r="179" spans="1:14" s="112" customFormat="1" ht="12.75" customHeight="1">
      <c r="A179" s="11">
        <v>26</v>
      </c>
      <c r="B179" s="90" t="s">
        <v>289</v>
      </c>
      <c r="C179" s="44" t="s">
        <v>290</v>
      </c>
      <c r="D179" s="45" t="s">
        <v>40</v>
      </c>
      <c r="E179" s="43" t="s">
        <v>291</v>
      </c>
      <c r="F179" s="43">
        <v>4476</v>
      </c>
      <c r="G179" s="46"/>
      <c r="H179" s="47" t="s">
        <v>204</v>
      </c>
      <c r="I179" s="48" t="s">
        <v>158</v>
      </c>
      <c r="J179" s="176"/>
      <c r="K179" s="177">
        <v>4000</v>
      </c>
      <c r="L179" s="177">
        <v>4000</v>
      </c>
      <c r="M179" s="178">
        <v>4000</v>
      </c>
      <c r="N179" s="80">
        <v>4000</v>
      </c>
    </row>
    <row r="180" spans="1:14" s="112" customFormat="1" ht="24.75" customHeight="1">
      <c r="A180" s="11">
        <v>27</v>
      </c>
      <c r="B180" s="92" t="s">
        <v>289</v>
      </c>
      <c r="C180" s="53" t="s">
        <v>290</v>
      </c>
      <c r="D180" s="54" t="s">
        <v>40</v>
      </c>
      <c r="E180" s="12" t="s">
        <v>292</v>
      </c>
      <c r="F180" s="12">
        <v>7846</v>
      </c>
      <c r="G180" s="15"/>
      <c r="H180" s="11" t="s">
        <v>110</v>
      </c>
      <c r="I180" s="16" t="s">
        <v>26</v>
      </c>
      <c r="J180" s="17"/>
      <c r="K180" s="15"/>
      <c r="L180" s="15">
        <v>1500</v>
      </c>
      <c r="M180" s="113">
        <v>1500</v>
      </c>
      <c r="N180" s="82">
        <v>403</v>
      </c>
    </row>
    <row r="181" spans="1:14" s="112" customFormat="1" ht="12.75" customHeight="1" thickBot="1">
      <c r="A181" s="26">
        <v>28</v>
      </c>
      <c r="B181" s="94" t="s">
        <v>289</v>
      </c>
      <c r="C181" s="57" t="s">
        <v>290</v>
      </c>
      <c r="D181" s="58" t="s">
        <v>40</v>
      </c>
      <c r="E181" s="22" t="s">
        <v>293</v>
      </c>
      <c r="F181" s="22"/>
      <c r="G181" s="25">
        <v>1000</v>
      </c>
      <c r="H181" s="26" t="s">
        <v>110</v>
      </c>
      <c r="I181" s="27" t="s">
        <v>26</v>
      </c>
      <c r="J181" s="28"/>
      <c r="K181" s="25"/>
      <c r="L181" s="25"/>
      <c r="M181" s="114">
        <v>2000</v>
      </c>
      <c r="N181" s="83">
        <v>2000</v>
      </c>
    </row>
    <row r="182" spans="1:14" s="42" customFormat="1" ht="13.5" thickBot="1">
      <c r="A182" s="63"/>
      <c r="B182" s="64" t="s">
        <v>294</v>
      </c>
      <c r="C182" s="65"/>
      <c r="D182" s="66"/>
      <c r="E182" s="36"/>
      <c r="F182" s="36"/>
      <c r="G182" s="37"/>
      <c r="H182" s="34"/>
      <c r="I182" s="38"/>
      <c r="J182" s="39"/>
      <c r="K182" s="40"/>
      <c r="L182" s="40">
        <f>SUM(L179:L181)</f>
        <v>5500</v>
      </c>
      <c r="M182" s="98">
        <f>SUM(M179:M181)</f>
        <v>7500</v>
      </c>
      <c r="N182" s="67">
        <f>SUM(N179:N181)</f>
        <v>6403</v>
      </c>
    </row>
    <row r="183" spans="1:14" s="112" customFormat="1" ht="12.75" customHeight="1">
      <c r="A183" s="47">
        <v>53</v>
      </c>
      <c r="B183" s="90" t="s">
        <v>295</v>
      </c>
      <c r="C183" s="44" t="s">
        <v>296</v>
      </c>
      <c r="D183" s="45" t="s">
        <v>297</v>
      </c>
      <c r="E183" s="43" t="s">
        <v>298</v>
      </c>
      <c r="F183" s="43"/>
      <c r="G183" s="46"/>
      <c r="H183" s="47" t="s">
        <v>34</v>
      </c>
      <c r="I183" s="48" t="s">
        <v>35</v>
      </c>
      <c r="J183" s="49"/>
      <c r="K183" s="46">
        <v>500</v>
      </c>
      <c r="L183" s="46">
        <v>500</v>
      </c>
      <c r="M183" s="110">
        <v>500</v>
      </c>
      <c r="N183" s="80">
        <v>500</v>
      </c>
    </row>
    <row r="184" spans="1:14" s="112" customFormat="1" ht="12.75" customHeight="1">
      <c r="A184" s="11">
        <v>54</v>
      </c>
      <c r="B184" s="92" t="s">
        <v>295</v>
      </c>
      <c r="C184" s="53" t="s">
        <v>296</v>
      </c>
      <c r="D184" s="54" t="s">
        <v>297</v>
      </c>
      <c r="E184" s="12" t="s">
        <v>299</v>
      </c>
      <c r="F184" s="12"/>
      <c r="G184" s="15"/>
      <c r="H184" s="11" t="s">
        <v>25</v>
      </c>
      <c r="I184" s="16" t="s">
        <v>26</v>
      </c>
      <c r="J184" s="17"/>
      <c r="K184" s="15">
        <v>1500</v>
      </c>
      <c r="L184" s="15">
        <v>1500</v>
      </c>
      <c r="M184" s="113">
        <v>1500</v>
      </c>
      <c r="N184" s="82">
        <v>1021</v>
      </c>
    </row>
    <row r="185" spans="1:14" s="112" customFormat="1" ht="12.75" customHeight="1" thickBot="1">
      <c r="A185" s="26">
        <v>55</v>
      </c>
      <c r="B185" s="94" t="s">
        <v>295</v>
      </c>
      <c r="C185" s="57" t="s">
        <v>296</v>
      </c>
      <c r="D185" s="58" t="s">
        <v>297</v>
      </c>
      <c r="E185" s="22" t="s">
        <v>300</v>
      </c>
      <c r="F185" s="22"/>
      <c r="G185" s="25"/>
      <c r="H185" s="26" t="s">
        <v>25</v>
      </c>
      <c r="I185" s="27" t="s">
        <v>26</v>
      </c>
      <c r="J185" s="28"/>
      <c r="K185" s="25"/>
      <c r="L185" s="25"/>
      <c r="M185" s="114">
        <v>360</v>
      </c>
      <c r="N185" s="83">
        <v>364</v>
      </c>
    </row>
    <row r="186" spans="1:14" s="42" customFormat="1" ht="13.5" thickBot="1">
      <c r="A186" s="63"/>
      <c r="B186" s="64" t="s">
        <v>301</v>
      </c>
      <c r="C186" s="65"/>
      <c r="D186" s="66"/>
      <c r="E186" s="36"/>
      <c r="F186" s="36"/>
      <c r="G186" s="37"/>
      <c r="H186" s="34"/>
      <c r="I186" s="38"/>
      <c r="J186" s="39"/>
      <c r="K186" s="40"/>
      <c r="L186" s="40">
        <f>SUM(L183:L185)</f>
        <v>2000</v>
      </c>
      <c r="M186" s="98">
        <f>SUM(M183:M185)</f>
        <v>2360</v>
      </c>
      <c r="N186" s="67">
        <f>SUM(N183:N185)</f>
        <v>1885</v>
      </c>
    </row>
    <row r="187" spans="1:14" s="112" customFormat="1" ht="12.75" customHeight="1">
      <c r="A187" s="47">
        <v>56</v>
      </c>
      <c r="B187" s="90" t="s">
        <v>302</v>
      </c>
      <c r="C187" s="44" t="s">
        <v>303</v>
      </c>
      <c r="D187" s="45" t="s">
        <v>48</v>
      </c>
      <c r="E187" s="43" t="s">
        <v>304</v>
      </c>
      <c r="F187" s="43"/>
      <c r="G187" s="46"/>
      <c r="H187" s="47" t="s">
        <v>34</v>
      </c>
      <c r="I187" s="48" t="s">
        <v>35</v>
      </c>
      <c r="J187" s="49"/>
      <c r="K187" s="46">
        <v>5000</v>
      </c>
      <c r="L187" s="46">
        <v>3000</v>
      </c>
      <c r="M187" s="110">
        <v>8000</v>
      </c>
      <c r="N187" s="80"/>
    </row>
    <row r="188" spans="1:14" s="112" customFormat="1" ht="12.75" customHeight="1">
      <c r="A188" s="11">
        <v>57</v>
      </c>
      <c r="B188" s="92" t="s">
        <v>302</v>
      </c>
      <c r="C188" s="53" t="s">
        <v>303</v>
      </c>
      <c r="D188" s="54" t="s">
        <v>48</v>
      </c>
      <c r="E188" s="12" t="s">
        <v>305</v>
      </c>
      <c r="F188" s="12"/>
      <c r="G188" s="15"/>
      <c r="H188" s="11" t="s">
        <v>34</v>
      </c>
      <c r="I188" s="16" t="s">
        <v>35</v>
      </c>
      <c r="J188" s="17"/>
      <c r="K188" s="15"/>
      <c r="L188" s="15"/>
      <c r="M188" s="113">
        <v>3000</v>
      </c>
      <c r="N188" s="82">
        <v>1618</v>
      </c>
    </row>
    <row r="189" spans="1:14" s="112" customFormat="1" ht="12.75" customHeight="1" thickBot="1">
      <c r="A189" s="26">
        <v>58</v>
      </c>
      <c r="B189" s="94" t="s">
        <v>302</v>
      </c>
      <c r="C189" s="57" t="s">
        <v>303</v>
      </c>
      <c r="D189" s="58" t="s">
        <v>48</v>
      </c>
      <c r="E189" s="22" t="s">
        <v>306</v>
      </c>
      <c r="F189" s="22"/>
      <c r="G189" s="25"/>
      <c r="H189" s="26" t="s">
        <v>190</v>
      </c>
      <c r="I189" s="27" t="s">
        <v>191</v>
      </c>
      <c r="J189" s="28"/>
      <c r="K189" s="25"/>
      <c r="L189" s="25"/>
      <c r="M189" s="114"/>
      <c r="N189" s="83"/>
    </row>
    <row r="190" spans="1:14" s="42" customFormat="1" ht="13.5" thickBot="1">
      <c r="A190" s="63"/>
      <c r="B190" s="64" t="s">
        <v>307</v>
      </c>
      <c r="C190" s="65"/>
      <c r="D190" s="66"/>
      <c r="E190" s="36"/>
      <c r="F190" s="36"/>
      <c r="G190" s="37"/>
      <c r="H190" s="34"/>
      <c r="I190" s="38"/>
      <c r="J190" s="39"/>
      <c r="K190" s="40"/>
      <c r="L190" s="40">
        <f>SUM(L187:L189)</f>
        <v>3000</v>
      </c>
      <c r="M190" s="98">
        <f>SUM(M187:M189)</f>
        <v>11000</v>
      </c>
      <c r="N190" s="67">
        <f>SUM(N187:N189)</f>
        <v>1618</v>
      </c>
    </row>
    <row r="191" spans="1:14" s="112" customFormat="1" ht="12.75" customHeight="1">
      <c r="A191" s="47">
        <v>16</v>
      </c>
      <c r="B191" s="90" t="s">
        <v>308</v>
      </c>
      <c r="C191" s="44" t="s">
        <v>309</v>
      </c>
      <c r="D191" s="45" t="s">
        <v>297</v>
      </c>
      <c r="E191" s="43" t="s">
        <v>310</v>
      </c>
      <c r="F191" s="43">
        <v>6839</v>
      </c>
      <c r="G191" s="46"/>
      <c r="H191" s="47" t="s">
        <v>34</v>
      </c>
      <c r="I191" s="48" t="s">
        <v>35</v>
      </c>
      <c r="J191" s="49"/>
      <c r="K191" s="46">
        <v>7000</v>
      </c>
      <c r="L191" s="46">
        <v>7000</v>
      </c>
      <c r="M191" s="110">
        <v>9000</v>
      </c>
      <c r="N191" s="111">
        <v>9000</v>
      </c>
    </row>
    <row r="192" spans="1:14" s="112" customFormat="1" ht="12.75" customHeight="1">
      <c r="A192" s="11">
        <v>17</v>
      </c>
      <c r="B192" s="92" t="s">
        <v>308</v>
      </c>
      <c r="C192" s="53" t="s">
        <v>309</v>
      </c>
      <c r="D192" s="54" t="s">
        <v>297</v>
      </c>
      <c r="E192" s="12" t="s">
        <v>311</v>
      </c>
      <c r="F192" s="12">
        <v>7799</v>
      </c>
      <c r="G192" s="15"/>
      <c r="H192" s="11" t="s">
        <v>34</v>
      </c>
      <c r="I192" s="16" t="s">
        <v>35</v>
      </c>
      <c r="J192" s="17"/>
      <c r="K192" s="15"/>
      <c r="L192" s="15"/>
      <c r="M192" s="113">
        <v>10000</v>
      </c>
      <c r="N192" s="82"/>
    </row>
    <row r="193" spans="1:14" s="112" customFormat="1" ht="25.5" customHeight="1" thickBot="1">
      <c r="A193" s="26">
        <v>18</v>
      </c>
      <c r="B193" s="94" t="s">
        <v>308</v>
      </c>
      <c r="C193" s="57" t="s">
        <v>309</v>
      </c>
      <c r="D193" s="58" t="s">
        <v>297</v>
      </c>
      <c r="E193" s="22" t="s">
        <v>312</v>
      </c>
      <c r="F193" s="22"/>
      <c r="G193" s="25"/>
      <c r="H193" s="26" t="s">
        <v>19</v>
      </c>
      <c r="I193" s="27" t="s">
        <v>43</v>
      </c>
      <c r="J193" s="28"/>
      <c r="K193" s="25"/>
      <c r="L193" s="25"/>
      <c r="M193" s="114">
        <v>650</v>
      </c>
      <c r="N193" s="115"/>
    </row>
    <row r="194" spans="1:14" s="42" customFormat="1" ht="13.5" thickBot="1">
      <c r="A194" s="63"/>
      <c r="B194" s="64" t="s">
        <v>313</v>
      </c>
      <c r="C194" s="65"/>
      <c r="D194" s="66"/>
      <c r="E194" s="36"/>
      <c r="F194" s="36"/>
      <c r="G194" s="37"/>
      <c r="H194" s="34"/>
      <c r="I194" s="38"/>
      <c r="J194" s="39"/>
      <c r="K194" s="40"/>
      <c r="L194" s="40">
        <f>SUM(L191:L193)</f>
        <v>7000</v>
      </c>
      <c r="M194" s="98">
        <f>SUM(M191:M193)</f>
        <v>19650</v>
      </c>
      <c r="N194" s="41">
        <f>SUM(N191:N193)</f>
        <v>9000</v>
      </c>
    </row>
    <row r="195" spans="1:14" s="112" customFormat="1" ht="12.75" customHeight="1">
      <c r="A195" s="89">
        <v>88</v>
      </c>
      <c r="B195" s="90" t="s">
        <v>314</v>
      </c>
      <c r="C195" s="44"/>
      <c r="D195" s="45" t="s">
        <v>17</v>
      </c>
      <c r="E195" s="43" t="s">
        <v>315</v>
      </c>
      <c r="F195" s="43"/>
      <c r="G195" s="46"/>
      <c r="H195" s="47" t="s">
        <v>190</v>
      </c>
      <c r="I195" s="48" t="s">
        <v>191</v>
      </c>
      <c r="J195" s="49"/>
      <c r="K195" s="46">
        <v>500</v>
      </c>
      <c r="L195" s="46"/>
      <c r="M195" s="110">
        <v>500</v>
      </c>
      <c r="N195" s="80"/>
    </row>
    <row r="196" spans="1:14" s="112" customFormat="1" ht="12.75" customHeight="1">
      <c r="A196" s="91">
        <v>89</v>
      </c>
      <c r="B196" s="92" t="s">
        <v>314</v>
      </c>
      <c r="C196" s="53"/>
      <c r="D196" s="54" t="s">
        <v>17</v>
      </c>
      <c r="E196" s="12" t="s">
        <v>316</v>
      </c>
      <c r="F196" s="12"/>
      <c r="G196" s="15"/>
      <c r="H196" s="11" t="s">
        <v>140</v>
      </c>
      <c r="I196" s="16" t="s">
        <v>141</v>
      </c>
      <c r="J196" s="17"/>
      <c r="K196" s="15">
        <v>1000</v>
      </c>
      <c r="L196" s="15">
        <v>1000</v>
      </c>
      <c r="M196" s="113">
        <v>1000</v>
      </c>
      <c r="N196" s="82">
        <v>1000</v>
      </c>
    </row>
    <row r="197" spans="1:14" s="112" customFormat="1" ht="12.75" customHeight="1" thickBot="1">
      <c r="A197" s="93">
        <v>90</v>
      </c>
      <c r="B197" s="94" t="s">
        <v>314</v>
      </c>
      <c r="C197" s="57"/>
      <c r="D197" s="58" t="s">
        <v>17</v>
      </c>
      <c r="E197" s="22" t="s">
        <v>317</v>
      </c>
      <c r="F197" s="22">
        <v>40701</v>
      </c>
      <c r="G197" s="25"/>
      <c r="H197" s="26" t="s">
        <v>25</v>
      </c>
      <c r="I197" s="27" t="s">
        <v>26</v>
      </c>
      <c r="J197" s="28" t="s">
        <v>318</v>
      </c>
      <c r="K197" s="25"/>
      <c r="L197" s="25">
        <v>1000</v>
      </c>
      <c r="M197" s="114">
        <v>1400</v>
      </c>
      <c r="N197" s="83">
        <v>670</v>
      </c>
    </row>
    <row r="198" spans="1:14" s="42" customFormat="1" ht="13.5" thickBot="1">
      <c r="A198" s="63"/>
      <c r="B198" s="64" t="s">
        <v>319</v>
      </c>
      <c r="C198" s="65"/>
      <c r="D198" s="66"/>
      <c r="E198" s="36"/>
      <c r="F198" s="36"/>
      <c r="G198" s="37"/>
      <c r="H198" s="34"/>
      <c r="I198" s="38"/>
      <c r="J198" s="39"/>
      <c r="K198" s="40"/>
      <c r="L198" s="40">
        <f>SUM(L195:L197)</f>
        <v>2000</v>
      </c>
      <c r="M198" s="98">
        <f>SUM(M195:M197)</f>
        <v>2900</v>
      </c>
      <c r="N198" s="67">
        <v>1670</v>
      </c>
    </row>
    <row r="199" spans="1:14" s="112" customFormat="1" ht="12.75" customHeight="1">
      <c r="A199" s="47">
        <v>128</v>
      </c>
      <c r="B199" s="90" t="s">
        <v>320</v>
      </c>
      <c r="C199" s="77"/>
      <c r="D199" s="78" t="s">
        <v>321</v>
      </c>
      <c r="E199" s="43" t="s">
        <v>322</v>
      </c>
      <c r="F199" s="43">
        <v>40007</v>
      </c>
      <c r="G199" s="46"/>
      <c r="H199" s="47" t="s">
        <v>110</v>
      </c>
      <c r="I199" s="48" t="s">
        <v>76</v>
      </c>
      <c r="J199" s="49"/>
      <c r="K199" s="46"/>
      <c r="L199" s="46"/>
      <c r="M199" s="110"/>
      <c r="N199" s="82"/>
    </row>
    <row r="200" spans="1:14" s="112" customFormat="1" ht="12.75" customHeight="1">
      <c r="A200" s="11">
        <v>129</v>
      </c>
      <c r="B200" s="92" t="s">
        <v>320</v>
      </c>
      <c r="C200" s="13"/>
      <c r="D200" s="14" t="s">
        <v>321</v>
      </c>
      <c r="E200" s="12" t="s">
        <v>323</v>
      </c>
      <c r="F200" s="12">
        <v>8480</v>
      </c>
      <c r="G200" s="15"/>
      <c r="H200" s="11" t="s">
        <v>110</v>
      </c>
      <c r="I200" s="16" t="s">
        <v>20</v>
      </c>
      <c r="J200" s="17"/>
      <c r="K200" s="15">
        <v>10000</v>
      </c>
      <c r="L200" s="15">
        <v>10000</v>
      </c>
      <c r="M200" s="113">
        <v>12000</v>
      </c>
      <c r="N200" s="82">
        <v>3609</v>
      </c>
    </row>
    <row r="201" spans="1:14" s="112" customFormat="1" ht="24.75" customHeight="1" thickBot="1">
      <c r="A201" s="26">
        <v>130</v>
      </c>
      <c r="B201" s="94" t="s">
        <v>320</v>
      </c>
      <c r="C201" s="23"/>
      <c r="D201" s="24" t="s">
        <v>321</v>
      </c>
      <c r="E201" s="22" t="s">
        <v>324</v>
      </c>
      <c r="F201" s="22">
        <v>40370</v>
      </c>
      <c r="G201" s="25">
        <v>19000</v>
      </c>
      <c r="H201" s="26" t="s">
        <v>45</v>
      </c>
      <c r="I201" s="27" t="s">
        <v>43</v>
      </c>
      <c r="J201" s="28"/>
      <c r="K201" s="25"/>
      <c r="L201" s="25"/>
      <c r="M201" s="114">
        <v>3000</v>
      </c>
      <c r="N201" s="179"/>
    </row>
    <row r="202" spans="1:14" s="42" customFormat="1" ht="13.5" thickBot="1">
      <c r="A202" s="63"/>
      <c r="B202" s="64" t="s">
        <v>325</v>
      </c>
      <c r="C202" s="65"/>
      <c r="D202" s="66"/>
      <c r="E202" s="36"/>
      <c r="F202" s="36"/>
      <c r="G202" s="37"/>
      <c r="H202" s="34"/>
      <c r="I202" s="38"/>
      <c r="J202" s="39"/>
      <c r="K202" s="40"/>
      <c r="L202" s="40">
        <f>SUM(L199:L201)</f>
        <v>10000</v>
      </c>
      <c r="M202" s="98">
        <f>SUM(M200:M201)</f>
        <v>15000</v>
      </c>
      <c r="N202" s="67">
        <f>SUM(N199:N201)</f>
        <v>3609</v>
      </c>
    </row>
    <row r="203" spans="1:14" s="112" customFormat="1" ht="12.75" customHeight="1">
      <c r="A203" s="135">
        <v>116</v>
      </c>
      <c r="B203" s="95" t="s">
        <v>326</v>
      </c>
      <c r="C203" s="77" t="s">
        <v>327</v>
      </c>
      <c r="D203" s="137" t="s">
        <v>40</v>
      </c>
      <c r="E203" s="138" t="s">
        <v>406</v>
      </c>
      <c r="F203" s="43">
        <v>3113</v>
      </c>
      <c r="G203" s="46"/>
      <c r="H203" s="47" t="s">
        <v>110</v>
      </c>
      <c r="I203" s="48" t="s">
        <v>26</v>
      </c>
      <c r="J203" s="180" t="s">
        <v>244</v>
      </c>
      <c r="K203" s="46">
        <v>5000</v>
      </c>
      <c r="L203" s="46">
        <v>4000</v>
      </c>
      <c r="M203" s="110">
        <v>5000</v>
      </c>
      <c r="N203" s="80">
        <v>333</v>
      </c>
    </row>
    <row r="204" spans="1:14" s="112" customFormat="1" ht="12.75" customHeight="1">
      <c r="A204" s="151" t="s">
        <v>328</v>
      </c>
      <c r="B204" s="96" t="s">
        <v>326</v>
      </c>
      <c r="C204" s="13"/>
      <c r="D204" s="153"/>
      <c r="E204" s="12" t="s">
        <v>329</v>
      </c>
      <c r="F204" s="12"/>
      <c r="G204" s="15"/>
      <c r="H204" s="11"/>
      <c r="I204" s="16"/>
      <c r="J204" s="174" t="s">
        <v>180</v>
      </c>
      <c r="K204" s="15"/>
      <c r="L204" s="15"/>
      <c r="M204" s="113">
        <v>900</v>
      </c>
      <c r="N204" s="82">
        <v>900</v>
      </c>
    </row>
    <row r="205" spans="1:14" s="112" customFormat="1" ht="12.75" customHeight="1" thickBot="1">
      <c r="A205" s="140" t="s">
        <v>330</v>
      </c>
      <c r="B205" s="97" t="s">
        <v>326</v>
      </c>
      <c r="C205" s="23"/>
      <c r="D205" s="142"/>
      <c r="E205" s="22" t="s">
        <v>331</v>
      </c>
      <c r="F205" s="22"/>
      <c r="G205" s="25"/>
      <c r="H205" s="26"/>
      <c r="I205" s="27"/>
      <c r="J205" s="104" t="s">
        <v>180</v>
      </c>
      <c r="K205" s="25"/>
      <c r="L205" s="25"/>
      <c r="M205" s="114">
        <v>450</v>
      </c>
      <c r="N205" s="83">
        <v>450</v>
      </c>
    </row>
    <row r="206" spans="1:14" s="42" customFormat="1" ht="13.5" thickBot="1">
      <c r="A206" s="63"/>
      <c r="B206" s="64" t="s">
        <v>332</v>
      </c>
      <c r="C206" s="65"/>
      <c r="D206" s="66"/>
      <c r="E206" s="36"/>
      <c r="F206" s="36"/>
      <c r="G206" s="37"/>
      <c r="H206" s="34"/>
      <c r="I206" s="38"/>
      <c r="J206" s="39"/>
      <c r="K206" s="40"/>
      <c r="L206" s="40">
        <f>SUM(L203:L205)</f>
        <v>4000</v>
      </c>
      <c r="M206" s="98">
        <f>SUM(M203:M205)</f>
        <v>6350</v>
      </c>
      <c r="N206" s="67">
        <f>SUM(N203:N205)</f>
        <v>1683</v>
      </c>
    </row>
    <row r="207" spans="1:14" s="112" customFormat="1" ht="38.25" customHeight="1">
      <c r="A207" s="47">
        <v>38</v>
      </c>
      <c r="B207" s="90" t="s">
        <v>333</v>
      </c>
      <c r="C207" s="44" t="s">
        <v>334</v>
      </c>
      <c r="D207" s="45" t="s">
        <v>17</v>
      </c>
      <c r="E207" s="43" t="s">
        <v>335</v>
      </c>
      <c r="F207" s="43"/>
      <c r="G207" s="46"/>
      <c r="H207" s="47" t="s">
        <v>34</v>
      </c>
      <c r="I207" s="48" t="s">
        <v>35</v>
      </c>
      <c r="J207" s="49"/>
      <c r="K207" s="46">
        <v>5000</v>
      </c>
      <c r="L207" s="46">
        <v>4000</v>
      </c>
      <c r="M207" s="110">
        <v>5700</v>
      </c>
      <c r="N207" s="80">
        <v>4000</v>
      </c>
    </row>
    <row r="208" spans="1:14" s="112" customFormat="1" ht="26.25" customHeight="1">
      <c r="A208" s="11">
        <v>39</v>
      </c>
      <c r="B208" s="92" t="s">
        <v>333</v>
      </c>
      <c r="C208" s="53" t="s">
        <v>336</v>
      </c>
      <c r="D208" s="54" t="s">
        <v>17</v>
      </c>
      <c r="E208" s="12" t="s">
        <v>337</v>
      </c>
      <c r="F208" s="12"/>
      <c r="G208" s="15"/>
      <c r="H208" s="11" t="s">
        <v>110</v>
      </c>
      <c r="I208" s="16" t="s">
        <v>26</v>
      </c>
      <c r="J208" s="17"/>
      <c r="K208" s="15"/>
      <c r="L208" s="15"/>
      <c r="M208" s="113">
        <v>4400</v>
      </c>
      <c r="N208" s="82">
        <v>1778</v>
      </c>
    </row>
    <row r="209" spans="1:14" s="112" customFormat="1" ht="26.25" customHeight="1" thickBot="1">
      <c r="A209" s="26">
        <v>40</v>
      </c>
      <c r="B209" s="94" t="s">
        <v>333</v>
      </c>
      <c r="C209" s="57" t="s">
        <v>338</v>
      </c>
      <c r="D209" s="58" t="s">
        <v>17</v>
      </c>
      <c r="E209" s="22" t="s">
        <v>339</v>
      </c>
      <c r="F209" s="22"/>
      <c r="G209" s="25"/>
      <c r="H209" s="26" t="s">
        <v>190</v>
      </c>
      <c r="I209" s="27" t="s">
        <v>191</v>
      </c>
      <c r="J209" s="28"/>
      <c r="K209" s="25"/>
      <c r="L209" s="25"/>
      <c r="M209" s="114"/>
      <c r="N209" s="83"/>
    </row>
    <row r="210" spans="1:14" s="42" customFormat="1" ht="13.5" thickBot="1">
      <c r="A210" s="63"/>
      <c r="B210" s="64" t="s">
        <v>340</v>
      </c>
      <c r="C210" s="65"/>
      <c r="D210" s="66"/>
      <c r="E210" s="36"/>
      <c r="F210" s="36"/>
      <c r="G210" s="37"/>
      <c r="H210" s="34"/>
      <c r="I210" s="38"/>
      <c r="J210" s="39"/>
      <c r="K210" s="40"/>
      <c r="L210" s="40">
        <f>SUM(L207:L209)</f>
        <v>4000</v>
      </c>
      <c r="M210" s="98">
        <f>SUM(M207:M209)</f>
        <v>10100</v>
      </c>
      <c r="N210" s="67">
        <f>SUM(N207:N209)</f>
        <v>5778</v>
      </c>
    </row>
    <row r="211" spans="1:14" s="112" customFormat="1" ht="12.75" customHeight="1" thickBot="1">
      <c r="A211" s="133">
        <v>19</v>
      </c>
      <c r="B211" s="181" t="s">
        <v>341</v>
      </c>
      <c r="C211" s="182" t="s">
        <v>342</v>
      </c>
      <c r="D211" s="183" t="s">
        <v>136</v>
      </c>
      <c r="E211" s="121" t="s">
        <v>343</v>
      </c>
      <c r="F211" s="121">
        <v>40841</v>
      </c>
      <c r="G211" s="123"/>
      <c r="H211" s="133" t="s">
        <v>34</v>
      </c>
      <c r="I211" s="125" t="s">
        <v>35</v>
      </c>
      <c r="J211" s="126"/>
      <c r="K211" s="123">
        <v>10000</v>
      </c>
      <c r="L211" s="123">
        <v>10000</v>
      </c>
      <c r="M211" s="127">
        <v>15000</v>
      </c>
      <c r="N211" s="134">
        <v>15000</v>
      </c>
    </row>
    <row r="212" spans="1:14" s="42" customFormat="1" ht="13.5" thickBot="1">
      <c r="A212" s="63"/>
      <c r="B212" s="64" t="s">
        <v>344</v>
      </c>
      <c r="C212" s="65"/>
      <c r="D212" s="66"/>
      <c r="E212" s="36"/>
      <c r="F212" s="36"/>
      <c r="G212" s="37"/>
      <c r="H212" s="34"/>
      <c r="I212" s="38"/>
      <c r="J212" s="39"/>
      <c r="K212" s="40"/>
      <c r="L212" s="40">
        <f>SUM(L211)</f>
        <v>10000</v>
      </c>
      <c r="M212" s="98">
        <f>SUM(M211)</f>
        <v>15000</v>
      </c>
      <c r="N212" s="41">
        <f>SUM(N211)</f>
        <v>15000</v>
      </c>
    </row>
    <row r="213" spans="1:14" s="112" customFormat="1" ht="12.75" customHeight="1">
      <c r="A213" s="135">
        <v>94</v>
      </c>
      <c r="B213" s="90" t="s">
        <v>345</v>
      </c>
      <c r="C213" s="44" t="s">
        <v>346</v>
      </c>
      <c r="D213" s="45" t="s">
        <v>17</v>
      </c>
      <c r="E213" s="138" t="s">
        <v>408</v>
      </c>
      <c r="F213" s="43"/>
      <c r="G213" s="46">
        <v>20000</v>
      </c>
      <c r="H213" s="47" t="s">
        <v>34</v>
      </c>
      <c r="I213" s="48" t="s">
        <v>35</v>
      </c>
      <c r="J213" s="49"/>
      <c r="K213" s="46">
        <v>12000</v>
      </c>
      <c r="L213" s="46">
        <v>10000</v>
      </c>
      <c r="M213" s="110">
        <v>15000</v>
      </c>
      <c r="N213" s="111">
        <v>15000</v>
      </c>
    </row>
    <row r="214" spans="1:14" s="112" customFormat="1" ht="12.75" customHeight="1">
      <c r="A214" s="151">
        <v>95</v>
      </c>
      <c r="B214" s="92" t="s">
        <v>345</v>
      </c>
      <c r="C214" s="53" t="s">
        <v>347</v>
      </c>
      <c r="D214" s="54" t="s">
        <v>17</v>
      </c>
      <c r="E214" s="55" t="s">
        <v>348</v>
      </c>
      <c r="F214" s="12"/>
      <c r="G214" s="15"/>
      <c r="H214" s="154" t="s">
        <v>140</v>
      </c>
      <c r="I214" s="16" t="s">
        <v>141</v>
      </c>
      <c r="J214" s="17"/>
      <c r="K214" s="15"/>
      <c r="L214" s="15"/>
      <c r="M214" s="113"/>
      <c r="N214" s="82"/>
    </row>
    <row r="215" spans="1:14" s="112" customFormat="1" ht="12.75" customHeight="1" thickBot="1">
      <c r="A215" s="140" t="s">
        <v>349</v>
      </c>
      <c r="B215" s="94" t="s">
        <v>345</v>
      </c>
      <c r="C215" s="57"/>
      <c r="D215" s="58"/>
      <c r="E215" s="22" t="s">
        <v>350</v>
      </c>
      <c r="F215" s="22"/>
      <c r="G215" s="25"/>
      <c r="H215" s="150" t="s">
        <v>140</v>
      </c>
      <c r="I215" s="184" t="s">
        <v>141</v>
      </c>
      <c r="J215" s="104" t="s">
        <v>180</v>
      </c>
      <c r="K215" s="25"/>
      <c r="L215" s="25"/>
      <c r="M215" s="114"/>
      <c r="N215" s="115"/>
    </row>
    <row r="216" spans="1:14" s="42" customFormat="1" ht="13.5" thickBot="1">
      <c r="A216" s="63"/>
      <c r="B216" s="64" t="s">
        <v>351</v>
      </c>
      <c r="C216" s="65"/>
      <c r="D216" s="66"/>
      <c r="E216" s="36"/>
      <c r="F216" s="36"/>
      <c r="G216" s="37"/>
      <c r="H216" s="34"/>
      <c r="I216" s="38"/>
      <c r="J216" s="39"/>
      <c r="K216" s="40"/>
      <c r="L216" s="40">
        <f>SUM(L213:L215)</f>
        <v>10000</v>
      </c>
      <c r="M216" s="98">
        <f>SUM(M213:M215)</f>
        <v>15000</v>
      </c>
      <c r="N216" s="41">
        <f>SUM(N213:N215)</f>
        <v>15000</v>
      </c>
    </row>
    <row r="217" spans="1:14" s="112" customFormat="1" ht="24.75" customHeight="1">
      <c r="A217" s="47">
        <v>131</v>
      </c>
      <c r="B217" s="90" t="s">
        <v>352</v>
      </c>
      <c r="C217" s="77" t="s">
        <v>353</v>
      </c>
      <c r="D217" s="78" t="s">
        <v>321</v>
      </c>
      <c r="E217" s="43" t="s">
        <v>354</v>
      </c>
      <c r="F217" s="43"/>
      <c r="G217" s="46">
        <v>6161</v>
      </c>
      <c r="H217" s="47" t="s">
        <v>34</v>
      </c>
      <c r="I217" s="48" t="s">
        <v>35</v>
      </c>
      <c r="J217" s="49"/>
      <c r="K217" s="46">
        <v>8000</v>
      </c>
      <c r="L217" s="46">
        <v>4000</v>
      </c>
      <c r="M217" s="110"/>
      <c r="N217" s="111">
        <v>5073</v>
      </c>
    </row>
    <row r="218" spans="1:14" s="112" customFormat="1" ht="27" customHeight="1">
      <c r="A218" s="11">
        <v>132</v>
      </c>
      <c r="B218" s="92" t="s">
        <v>352</v>
      </c>
      <c r="C218" s="13" t="s">
        <v>353</v>
      </c>
      <c r="D218" s="14" t="s">
        <v>321</v>
      </c>
      <c r="E218" s="12" t="s">
        <v>355</v>
      </c>
      <c r="F218" s="12"/>
      <c r="G218" s="15"/>
      <c r="H218" s="11" t="s">
        <v>34</v>
      </c>
      <c r="I218" s="16" t="s">
        <v>35</v>
      </c>
      <c r="J218" s="17"/>
      <c r="K218" s="15"/>
      <c r="L218" s="15"/>
      <c r="M218" s="113">
        <v>4000</v>
      </c>
      <c r="N218" s="82"/>
    </row>
    <row r="219" spans="1:14" s="112" customFormat="1" ht="12.75" customHeight="1" thickBot="1">
      <c r="A219" s="26">
        <v>133</v>
      </c>
      <c r="B219" s="94" t="s">
        <v>352</v>
      </c>
      <c r="C219" s="23" t="s">
        <v>353</v>
      </c>
      <c r="D219" s="24" t="s">
        <v>321</v>
      </c>
      <c r="E219" s="22" t="s">
        <v>356</v>
      </c>
      <c r="F219" s="22"/>
      <c r="G219" s="25"/>
      <c r="H219" s="26" t="s">
        <v>110</v>
      </c>
      <c r="I219" s="27" t="s">
        <v>26</v>
      </c>
      <c r="J219" s="28"/>
      <c r="K219" s="25"/>
      <c r="L219" s="25"/>
      <c r="M219" s="114">
        <v>1940</v>
      </c>
      <c r="N219" s="115"/>
    </row>
    <row r="220" spans="1:14" s="42" customFormat="1" ht="13.5" thickBot="1">
      <c r="A220" s="63"/>
      <c r="B220" s="64" t="s">
        <v>357</v>
      </c>
      <c r="C220" s="65"/>
      <c r="D220" s="66"/>
      <c r="E220" s="36"/>
      <c r="F220" s="36"/>
      <c r="G220" s="37"/>
      <c r="H220" s="34"/>
      <c r="I220" s="38"/>
      <c r="J220" s="39"/>
      <c r="K220" s="40"/>
      <c r="L220" s="40">
        <f>SUM(L217:L219)</f>
        <v>4000</v>
      </c>
      <c r="M220" s="98">
        <f>SUM(M217:M219)</f>
        <v>5940</v>
      </c>
      <c r="N220" s="41">
        <f>SUM(N217:N219)</f>
        <v>5073</v>
      </c>
    </row>
    <row r="221" spans="1:14" s="112" customFormat="1" ht="12.75" customHeight="1">
      <c r="A221" s="135">
        <v>109</v>
      </c>
      <c r="B221" s="95" t="s">
        <v>358</v>
      </c>
      <c r="C221" s="77"/>
      <c r="D221" s="137" t="s">
        <v>321</v>
      </c>
      <c r="E221" s="138" t="s">
        <v>359</v>
      </c>
      <c r="F221" s="43"/>
      <c r="G221" s="46"/>
      <c r="H221" s="47" t="s">
        <v>204</v>
      </c>
      <c r="I221" s="48" t="s">
        <v>158</v>
      </c>
      <c r="J221" s="49"/>
      <c r="K221" s="46"/>
      <c r="L221" s="46"/>
      <c r="M221" s="110">
        <v>10000</v>
      </c>
      <c r="N221" s="111">
        <v>10000</v>
      </c>
    </row>
    <row r="222" spans="1:14" s="112" customFormat="1" ht="12.75" customHeight="1">
      <c r="A222" s="151">
        <v>110</v>
      </c>
      <c r="B222" s="96" t="s">
        <v>358</v>
      </c>
      <c r="C222" s="13"/>
      <c r="D222" s="153" t="s">
        <v>321</v>
      </c>
      <c r="E222" s="55" t="s">
        <v>360</v>
      </c>
      <c r="F222" s="12"/>
      <c r="G222" s="15"/>
      <c r="H222" s="11" t="s">
        <v>34</v>
      </c>
      <c r="I222" s="16" t="s">
        <v>35</v>
      </c>
      <c r="J222" s="17"/>
      <c r="K222" s="15"/>
      <c r="L222" s="15"/>
      <c r="M222" s="113"/>
      <c r="N222" s="82"/>
    </row>
    <row r="223" spans="1:14" s="112" customFormat="1" ht="12.75" customHeight="1" thickBot="1">
      <c r="A223" s="140">
        <v>111</v>
      </c>
      <c r="B223" s="97" t="s">
        <v>358</v>
      </c>
      <c r="C223" s="23"/>
      <c r="D223" s="142" t="s">
        <v>321</v>
      </c>
      <c r="E223" s="59" t="s">
        <v>407</v>
      </c>
      <c r="F223" s="145" t="s">
        <v>361</v>
      </c>
      <c r="G223" s="25"/>
      <c r="H223" s="26" t="s">
        <v>110</v>
      </c>
      <c r="I223" s="27" t="s">
        <v>26</v>
      </c>
      <c r="J223" s="104" t="s">
        <v>244</v>
      </c>
      <c r="K223" s="25">
        <v>10000</v>
      </c>
      <c r="L223" s="25">
        <v>8000</v>
      </c>
      <c r="M223" s="114"/>
      <c r="N223" s="115"/>
    </row>
    <row r="224" spans="1:14" s="42" customFormat="1" ht="13.5" thickBot="1">
      <c r="A224" s="63"/>
      <c r="B224" s="64" t="s">
        <v>362</v>
      </c>
      <c r="C224" s="65"/>
      <c r="D224" s="66"/>
      <c r="E224" s="36"/>
      <c r="F224" s="36"/>
      <c r="G224" s="37"/>
      <c r="H224" s="34"/>
      <c r="I224" s="38"/>
      <c r="J224" s="39"/>
      <c r="K224" s="40"/>
      <c r="L224" s="40">
        <f>SUM(L221:L223)</f>
        <v>8000</v>
      </c>
      <c r="M224" s="98">
        <f>SUM(M221:M223)</f>
        <v>10000</v>
      </c>
      <c r="N224" s="41">
        <f>SUM(N221:N223)</f>
        <v>10000</v>
      </c>
    </row>
    <row r="225" spans="1:14" s="112" customFormat="1" ht="24" customHeight="1" thickBot="1">
      <c r="A225" s="133">
        <v>124</v>
      </c>
      <c r="B225" s="181" t="s">
        <v>363</v>
      </c>
      <c r="C225" s="119" t="s">
        <v>364</v>
      </c>
      <c r="D225" s="185" t="s">
        <v>321</v>
      </c>
      <c r="E225" s="121" t="s">
        <v>365</v>
      </c>
      <c r="F225" s="121">
        <v>4432</v>
      </c>
      <c r="G225" s="123">
        <v>113000</v>
      </c>
      <c r="H225" s="133" t="s">
        <v>34</v>
      </c>
      <c r="I225" s="125" t="s">
        <v>35</v>
      </c>
      <c r="J225" s="126"/>
      <c r="K225" s="127"/>
      <c r="L225" s="122">
        <v>6000</v>
      </c>
      <c r="M225" s="127">
        <v>6000</v>
      </c>
      <c r="N225" s="128">
        <v>6000</v>
      </c>
    </row>
    <row r="226" spans="1:14" s="42" customFormat="1" ht="13.5" thickBot="1">
      <c r="A226" s="63"/>
      <c r="B226" s="64" t="s">
        <v>366</v>
      </c>
      <c r="C226" s="65"/>
      <c r="D226" s="66"/>
      <c r="E226" s="36"/>
      <c r="F226" s="36"/>
      <c r="G226" s="37"/>
      <c r="H226" s="34"/>
      <c r="I226" s="38"/>
      <c r="J226" s="39"/>
      <c r="K226" s="40"/>
      <c r="L226" s="40">
        <f>SUM(L225)</f>
        <v>6000</v>
      </c>
      <c r="M226" s="98">
        <f>SUM(M225)</f>
        <v>6000</v>
      </c>
      <c r="N226" s="41">
        <f>SUM(N225)</f>
        <v>6000</v>
      </c>
    </row>
    <row r="227" spans="1:14" s="112" customFormat="1" ht="12.75" customHeight="1">
      <c r="A227" s="47">
        <v>50</v>
      </c>
      <c r="B227" s="90" t="s">
        <v>367</v>
      </c>
      <c r="C227" s="44" t="s">
        <v>368</v>
      </c>
      <c r="D227" s="45" t="s">
        <v>40</v>
      </c>
      <c r="E227" s="43" t="s">
        <v>369</v>
      </c>
      <c r="F227" s="43"/>
      <c r="G227" s="46"/>
      <c r="H227" s="47" t="s">
        <v>110</v>
      </c>
      <c r="I227" s="48" t="s">
        <v>26</v>
      </c>
      <c r="J227" s="49"/>
      <c r="K227" s="46"/>
      <c r="L227" s="46"/>
      <c r="M227" s="110">
        <v>2500</v>
      </c>
      <c r="N227" s="111">
        <v>1930</v>
      </c>
    </row>
    <row r="228" spans="1:14" s="112" customFormat="1" ht="24.75" customHeight="1">
      <c r="A228" s="11">
        <v>51</v>
      </c>
      <c r="B228" s="92" t="s">
        <v>367</v>
      </c>
      <c r="C228" s="53" t="s">
        <v>368</v>
      </c>
      <c r="D228" s="54" t="s">
        <v>40</v>
      </c>
      <c r="E228" s="12" t="s">
        <v>405</v>
      </c>
      <c r="F228" s="12"/>
      <c r="G228" s="15"/>
      <c r="H228" s="11" t="s">
        <v>140</v>
      </c>
      <c r="I228" s="16" t="s">
        <v>141</v>
      </c>
      <c r="J228" s="174" t="s">
        <v>370</v>
      </c>
      <c r="K228" s="15">
        <v>13500</v>
      </c>
      <c r="L228" s="15">
        <v>3500</v>
      </c>
      <c r="M228" s="113">
        <v>8000</v>
      </c>
      <c r="N228" s="82">
        <v>5000</v>
      </c>
    </row>
    <row r="229" spans="1:14" s="112" customFormat="1" ht="25.5" customHeight="1" thickBot="1">
      <c r="A229" s="11">
        <v>52</v>
      </c>
      <c r="B229" s="94" t="s">
        <v>367</v>
      </c>
      <c r="C229" s="57" t="s">
        <v>368</v>
      </c>
      <c r="D229" s="58" t="s">
        <v>40</v>
      </c>
      <c r="E229" s="168" t="s">
        <v>371</v>
      </c>
      <c r="F229" s="22"/>
      <c r="G229" s="25"/>
      <c r="H229" s="170" t="s">
        <v>204</v>
      </c>
      <c r="I229" s="186" t="s">
        <v>158</v>
      </c>
      <c r="J229" s="187"/>
      <c r="K229" s="25">
        <v>7000</v>
      </c>
      <c r="L229" s="25"/>
      <c r="M229" s="114"/>
      <c r="N229" s="115"/>
    </row>
    <row r="230" spans="1:14" s="42" customFormat="1" ht="13.5" thickBot="1">
      <c r="A230" s="32"/>
      <c r="B230" s="33" t="s">
        <v>372</v>
      </c>
      <c r="C230" s="65"/>
      <c r="D230" s="66"/>
      <c r="E230" s="36"/>
      <c r="F230" s="36"/>
      <c r="G230" s="37"/>
      <c r="H230" s="34"/>
      <c r="I230" s="38"/>
      <c r="J230" s="39"/>
      <c r="K230" s="40"/>
      <c r="L230" s="40">
        <f>SUM(L227:L229)</f>
        <v>3500</v>
      </c>
      <c r="M230" s="98">
        <f>SUM(M227:M229)</f>
        <v>10500</v>
      </c>
      <c r="N230" s="41">
        <f>SUM(N227:N229)</f>
        <v>6930</v>
      </c>
    </row>
    <row r="231" spans="1:14" s="112" customFormat="1" ht="12.75" customHeight="1" thickBot="1">
      <c r="A231" s="117">
        <v>96</v>
      </c>
      <c r="B231" s="131" t="s">
        <v>373</v>
      </c>
      <c r="C231" s="132"/>
      <c r="D231" s="120" t="s">
        <v>48</v>
      </c>
      <c r="E231" s="118" t="s">
        <v>374</v>
      </c>
      <c r="F231" s="121">
        <v>4433</v>
      </c>
      <c r="G231" s="123"/>
      <c r="H231" s="133" t="s">
        <v>34</v>
      </c>
      <c r="I231" s="125" t="s">
        <v>35</v>
      </c>
      <c r="J231" s="126"/>
      <c r="K231" s="123">
        <v>5000</v>
      </c>
      <c r="L231" s="123">
        <v>8000</v>
      </c>
      <c r="M231" s="127">
        <v>11900</v>
      </c>
      <c r="N231" s="148">
        <v>11899</v>
      </c>
    </row>
    <row r="232" spans="1:14" s="42" customFormat="1" ht="13.5" thickBot="1">
      <c r="A232" s="63"/>
      <c r="B232" s="64" t="s">
        <v>375</v>
      </c>
      <c r="C232" s="65"/>
      <c r="D232" s="66"/>
      <c r="E232" s="36"/>
      <c r="F232" s="36"/>
      <c r="G232" s="37"/>
      <c r="H232" s="34"/>
      <c r="I232" s="38"/>
      <c r="J232" s="39"/>
      <c r="K232" s="40"/>
      <c r="L232" s="40">
        <f>SUM(L231)</f>
        <v>8000</v>
      </c>
      <c r="M232" s="98">
        <f>SUM(M231)</f>
        <v>11900</v>
      </c>
      <c r="N232" s="41">
        <f>SUM(N231)</f>
        <v>11899</v>
      </c>
    </row>
    <row r="233" spans="1:14" s="112" customFormat="1" ht="12.75" customHeight="1">
      <c r="A233" s="135">
        <v>103</v>
      </c>
      <c r="B233" s="95" t="s">
        <v>376</v>
      </c>
      <c r="C233" s="136" t="s">
        <v>377</v>
      </c>
      <c r="D233" s="137" t="s">
        <v>17</v>
      </c>
      <c r="E233" s="138" t="s">
        <v>378</v>
      </c>
      <c r="F233" s="43"/>
      <c r="G233" s="46">
        <v>28000</v>
      </c>
      <c r="H233" s="47" t="s">
        <v>34</v>
      </c>
      <c r="I233" s="48" t="s">
        <v>35</v>
      </c>
      <c r="J233" s="49"/>
      <c r="K233" s="46">
        <v>3000</v>
      </c>
      <c r="L233" s="46">
        <v>3000</v>
      </c>
      <c r="M233" s="110">
        <v>3000</v>
      </c>
      <c r="N233" s="111">
        <v>3000</v>
      </c>
    </row>
    <row r="234" spans="1:14" s="112" customFormat="1" ht="12.75" customHeight="1">
      <c r="A234" s="151">
        <v>104</v>
      </c>
      <c r="B234" s="96" t="s">
        <v>376</v>
      </c>
      <c r="C234" s="152" t="s">
        <v>377</v>
      </c>
      <c r="D234" s="153" t="s">
        <v>17</v>
      </c>
      <c r="E234" s="55" t="s">
        <v>379</v>
      </c>
      <c r="F234" s="12"/>
      <c r="G234" s="15"/>
      <c r="H234" s="11" t="s">
        <v>110</v>
      </c>
      <c r="I234" s="16" t="s">
        <v>20</v>
      </c>
      <c r="J234" s="17"/>
      <c r="K234" s="15"/>
      <c r="L234" s="15"/>
      <c r="M234" s="113">
        <v>3500</v>
      </c>
      <c r="N234" s="82"/>
    </row>
    <row r="235" spans="1:14" s="112" customFormat="1" ht="12.75" customHeight="1" thickBot="1">
      <c r="A235" s="140">
        <v>105</v>
      </c>
      <c r="B235" s="97" t="s">
        <v>376</v>
      </c>
      <c r="C235" s="141" t="s">
        <v>377</v>
      </c>
      <c r="D235" s="142" t="s">
        <v>17</v>
      </c>
      <c r="E235" s="59" t="s">
        <v>380</v>
      </c>
      <c r="F235" s="22"/>
      <c r="G235" s="25"/>
      <c r="H235" s="26" t="s">
        <v>204</v>
      </c>
      <c r="I235" s="27" t="s">
        <v>158</v>
      </c>
      <c r="J235" s="28"/>
      <c r="K235" s="25"/>
      <c r="L235" s="25">
        <v>2500</v>
      </c>
      <c r="M235" s="114">
        <v>2500</v>
      </c>
      <c r="N235" s="115">
        <v>2390</v>
      </c>
    </row>
    <row r="236" spans="1:14" s="42" customFormat="1" ht="13.5" thickBot="1">
      <c r="A236" s="63"/>
      <c r="B236" s="64" t="s">
        <v>381</v>
      </c>
      <c r="C236" s="65"/>
      <c r="D236" s="66"/>
      <c r="E236" s="36"/>
      <c r="F236" s="36"/>
      <c r="G236" s="37"/>
      <c r="H236" s="34"/>
      <c r="I236" s="38"/>
      <c r="J236" s="39"/>
      <c r="K236" s="40"/>
      <c r="L236" s="40">
        <f>SUM(L233:L235)</f>
        <v>5500</v>
      </c>
      <c r="M236" s="98">
        <f>SUM(M233:M235)</f>
        <v>9000</v>
      </c>
      <c r="N236" s="41">
        <f>SUM(N233:N235)</f>
        <v>5390</v>
      </c>
    </row>
    <row r="237" spans="1:14" s="112" customFormat="1" ht="12.75" customHeight="1">
      <c r="A237" s="135">
        <v>117</v>
      </c>
      <c r="B237" s="95" t="s">
        <v>382</v>
      </c>
      <c r="C237" s="77" t="s">
        <v>383</v>
      </c>
      <c r="D237" s="137" t="s">
        <v>40</v>
      </c>
      <c r="E237" s="138" t="s">
        <v>384</v>
      </c>
      <c r="F237" s="43"/>
      <c r="G237" s="46"/>
      <c r="H237" s="47" t="s">
        <v>19</v>
      </c>
      <c r="I237" s="48" t="s">
        <v>20</v>
      </c>
      <c r="J237" s="49"/>
      <c r="K237" s="46">
        <v>2500</v>
      </c>
      <c r="L237" s="46">
        <v>2500</v>
      </c>
      <c r="M237" s="110">
        <v>3450</v>
      </c>
      <c r="N237" s="130"/>
    </row>
    <row r="238" spans="1:14" s="112" customFormat="1" ht="12.75" customHeight="1">
      <c r="A238" s="151">
        <v>118</v>
      </c>
      <c r="B238" s="96" t="s">
        <v>382</v>
      </c>
      <c r="C238" s="13" t="s">
        <v>383</v>
      </c>
      <c r="D238" s="153" t="s">
        <v>40</v>
      </c>
      <c r="E238" s="55" t="s">
        <v>385</v>
      </c>
      <c r="F238" s="12"/>
      <c r="G238" s="15"/>
      <c r="H238" s="154" t="s">
        <v>199</v>
      </c>
      <c r="I238" s="16" t="s">
        <v>158</v>
      </c>
      <c r="J238" s="17"/>
      <c r="K238" s="15"/>
      <c r="L238" s="15"/>
      <c r="M238" s="113">
        <v>4600</v>
      </c>
      <c r="N238" s="82">
        <v>2590</v>
      </c>
    </row>
    <row r="239" spans="1:14" s="112" customFormat="1" ht="12.75" customHeight="1" thickBot="1">
      <c r="A239" s="140">
        <v>119</v>
      </c>
      <c r="B239" s="97" t="s">
        <v>382</v>
      </c>
      <c r="C239" s="23" t="s">
        <v>383</v>
      </c>
      <c r="D239" s="142" t="s">
        <v>40</v>
      </c>
      <c r="E239" s="59" t="s">
        <v>386</v>
      </c>
      <c r="F239" s="22"/>
      <c r="G239" s="25"/>
      <c r="H239" s="26" t="s">
        <v>34</v>
      </c>
      <c r="I239" s="27" t="s">
        <v>35</v>
      </c>
      <c r="J239" s="28"/>
      <c r="K239" s="25"/>
      <c r="L239" s="25">
        <v>1600</v>
      </c>
      <c r="M239" s="114">
        <v>1600</v>
      </c>
      <c r="N239" s="129">
        <v>1600</v>
      </c>
    </row>
    <row r="240" spans="1:14" s="42" customFormat="1" ht="13.5" thickBot="1">
      <c r="A240" s="63"/>
      <c r="B240" s="64" t="s">
        <v>387</v>
      </c>
      <c r="C240" s="65"/>
      <c r="D240" s="66"/>
      <c r="E240" s="36"/>
      <c r="F240" s="36"/>
      <c r="G240" s="37"/>
      <c r="H240" s="34"/>
      <c r="I240" s="38"/>
      <c r="J240" s="39"/>
      <c r="K240" s="40"/>
      <c r="L240" s="40">
        <f>SUM(L237:L239)</f>
        <v>4100</v>
      </c>
      <c r="M240" s="98">
        <f>SUM(M237:M239)</f>
        <v>9650</v>
      </c>
      <c r="N240" s="67">
        <f>SUM(N237:N239)</f>
        <v>4190</v>
      </c>
    </row>
    <row r="241" spans="1:14" s="112" customFormat="1" ht="12.75" customHeight="1">
      <c r="A241" s="135">
        <v>106</v>
      </c>
      <c r="B241" s="95" t="s">
        <v>388</v>
      </c>
      <c r="C241" s="136" t="s">
        <v>389</v>
      </c>
      <c r="D241" s="137" t="s">
        <v>48</v>
      </c>
      <c r="E241" s="138" t="s">
        <v>390</v>
      </c>
      <c r="F241" s="43"/>
      <c r="G241" s="46"/>
      <c r="H241" s="47" t="s">
        <v>25</v>
      </c>
      <c r="I241" s="48" t="s">
        <v>26</v>
      </c>
      <c r="J241" s="49"/>
      <c r="K241" s="46"/>
      <c r="L241" s="46">
        <v>4000</v>
      </c>
      <c r="M241" s="110">
        <v>4270</v>
      </c>
      <c r="N241" s="85">
        <v>4275</v>
      </c>
    </row>
    <row r="242" spans="1:14" s="112" customFormat="1" ht="12.75" customHeight="1">
      <c r="A242" s="151">
        <v>107</v>
      </c>
      <c r="B242" s="96" t="s">
        <v>388</v>
      </c>
      <c r="C242" s="152" t="s">
        <v>389</v>
      </c>
      <c r="D242" s="153" t="s">
        <v>48</v>
      </c>
      <c r="E242" s="55" t="s">
        <v>391</v>
      </c>
      <c r="F242" s="12"/>
      <c r="G242" s="15"/>
      <c r="H242" s="154" t="s">
        <v>199</v>
      </c>
      <c r="I242" s="16" t="s">
        <v>20</v>
      </c>
      <c r="J242" s="17"/>
      <c r="K242" s="15">
        <v>1500</v>
      </c>
      <c r="L242" s="15">
        <v>1500</v>
      </c>
      <c r="M242" s="113">
        <v>1500</v>
      </c>
      <c r="N242" s="86">
        <v>1500</v>
      </c>
    </row>
    <row r="243" spans="1:14" s="112" customFormat="1" ht="12.75" customHeight="1" thickBot="1">
      <c r="A243" s="151">
        <v>108</v>
      </c>
      <c r="B243" s="96" t="s">
        <v>388</v>
      </c>
      <c r="C243" s="152" t="s">
        <v>389</v>
      </c>
      <c r="D243" s="153" t="s">
        <v>48</v>
      </c>
      <c r="E243" s="55" t="s">
        <v>392</v>
      </c>
      <c r="F243" s="12"/>
      <c r="G243" s="15"/>
      <c r="H243" s="11" t="s">
        <v>34</v>
      </c>
      <c r="I243" s="16" t="s">
        <v>35</v>
      </c>
      <c r="J243" s="17"/>
      <c r="K243" s="15"/>
      <c r="L243" s="15"/>
      <c r="M243" s="113">
        <v>1600</v>
      </c>
      <c r="N243" s="86">
        <v>2640</v>
      </c>
    </row>
    <row r="244" spans="1:14" s="42" customFormat="1" ht="13.5" thickBot="1">
      <c r="A244" s="63"/>
      <c r="B244" s="64" t="s">
        <v>393</v>
      </c>
      <c r="C244" s="65"/>
      <c r="D244" s="66"/>
      <c r="E244" s="36"/>
      <c r="F244" s="36"/>
      <c r="G244" s="37"/>
      <c r="H244" s="34"/>
      <c r="I244" s="38"/>
      <c r="J244" s="39"/>
      <c r="K244" s="40"/>
      <c r="L244" s="40">
        <f>SUM(L241:L243)</f>
        <v>5500</v>
      </c>
      <c r="M244" s="98">
        <f>SUM(M241:M243)</f>
        <v>7370</v>
      </c>
      <c r="N244" s="88">
        <f>SUM(N241:N243)</f>
        <v>8415</v>
      </c>
    </row>
    <row r="245" spans="1:14" s="112" customFormat="1" ht="12.75" customHeight="1" thickBot="1">
      <c r="A245" s="188">
        <v>91</v>
      </c>
      <c r="B245" s="181" t="s">
        <v>394</v>
      </c>
      <c r="C245" s="182" t="s">
        <v>395</v>
      </c>
      <c r="D245" s="183" t="s">
        <v>17</v>
      </c>
      <c r="E245" s="121" t="s">
        <v>396</v>
      </c>
      <c r="F245" s="121"/>
      <c r="G245" s="123">
        <v>78870</v>
      </c>
      <c r="H245" s="133" t="s">
        <v>34</v>
      </c>
      <c r="I245" s="125" t="s">
        <v>35</v>
      </c>
      <c r="J245" s="189" t="s">
        <v>244</v>
      </c>
      <c r="K245" s="127"/>
      <c r="L245" s="122">
        <v>8000</v>
      </c>
      <c r="M245" s="127">
        <v>10000</v>
      </c>
      <c r="N245" s="190">
        <v>4990</v>
      </c>
    </row>
    <row r="246" spans="1:14" s="42" customFormat="1" ht="13.5" thickBot="1">
      <c r="A246" s="63"/>
      <c r="B246" s="64" t="s">
        <v>397</v>
      </c>
      <c r="C246" s="65"/>
      <c r="D246" s="66"/>
      <c r="E246" s="36"/>
      <c r="F246" s="36"/>
      <c r="G246" s="37"/>
      <c r="H246" s="34"/>
      <c r="I246" s="38"/>
      <c r="J246" s="39"/>
      <c r="K246" s="40"/>
      <c r="L246" s="40">
        <f>SUM(L245)</f>
        <v>8000</v>
      </c>
      <c r="M246" s="98">
        <f>SUM(M245)</f>
        <v>10000</v>
      </c>
      <c r="N246" s="67">
        <f>SUM(N245)</f>
        <v>4990</v>
      </c>
    </row>
    <row r="247" spans="1:14" ht="13.5" thickBot="1">
      <c r="A247" s="191"/>
      <c r="B247" s="192"/>
      <c r="C247" s="193"/>
      <c r="D247" s="194"/>
      <c r="E247" s="121"/>
      <c r="F247" s="192"/>
      <c r="G247" s="195"/>
      <c r="H247" s="191"/>
      <c r="I247" s="196"/>
      <c r="J247" s="197"/>
      <c r="K247" s="195"/>
      <c r="L247" s="195"/>
      <c r="M247" s="198"/>
      <c r="N247" s="199"/>
    </row>
    <row r="248" spans="1:14" ht="16.5" hidden="1" thickBot="1">
      <c r="A248" s="200"/>
      <c r="B248" s="201" t="s">
        <v>398</v>
      </c>
      <c r="C248" s="202"/>
      <c r="D248" s="203"/>
      <c r="E248" s="204" t="s">
        <v>399</v>
      </c>
      <c r="F248" s="205"/>
      <c r="G248" s="207">
        <f>SUM(G8:G247)</f>
        <v>403816</v>
      </c>
      <c r="H248" s="205"/>
      <c r="I248" s="208"/>
      <c r="J248" s="209"/>
      <c r="K248" s="206"/>
      <c r="L248" s="206">
        <f>SUM(L8:L122)/2</f>
        <v>263200</v>
      </c>
      <c r="M248" s="210">
        <f>SUM(M8:M122)/2</f>
        <v>472250</v>
      </c>
      <c r="N248" s="211"/>
    </row>
    <row r="249" spans="1:14" ht="16.5" hidden="1" thickBot="1">
      <c r="A249" s="200"/>
      <c r="B249" s="201" t="s">
        <v>398</v>
      </c>
      <c r="C249" s="202"/>
      <c r="D249" s="203"/>
      <c r="E249" s="204" t="s">
        <v>400</v>
      </c>
      <c r="F249" s="205"/>
      <c r="G249" s="207"/>
      <c r="H249" s="205"/>
      <c r="I249" s="208"/>
      <c r="J249" s="209"/>
      <c r="K249" s="206"/>
      <c r="L249" s="206">
        <f>SUM(L123:L246)/2</f>
        <v>181650</v>
      </c>
      <c r="M249" s="210">
        <f>SUM(M123:M246)/2</f>
        <v>327660</v>
      </c>
      <c r="N249" s="211"/>
    </row>
    <row r="250" spans="1:14" s="220" customFormat="1" ht="15.75" thickBot="1">
      <c r="A250" s="212"/>
      <c r="B250" s="213" t="s">
        <v>401</v>
      </c>
      <c r="C250" s="213"/>
      <c r="D250" s="214"/>
      <c r="E250" s="215"/>
      <c r="F250" s="213"/>
      <c r="G250" s="216"/>
      <c r="H250" s="213"/>
      <c r="I250" s="217"/>
      <c r="J250" s="218"/>
      <c r="K250" s="216">
        <f>SUM(K8:K247)</f>
        <v>461500</v>
      </c>
      <c r="L250" s="216">
        <f>SUM(L8:L249)/3</f>
        <v>444850</v>
      </c>
      <c r="M250" s="216">
        <f>SUM(M8:M246)/2</f>
        <v>799910</v>
      </c>
      <c r="N250" s="219">
        <f>SUM(N8:N246)/2</f>
        <v>1000000</v>
      </c>
    </row>
    <row r="251" spans="1:13" ht="12.75">
      <c r="A251" s="221"/>
      <c r="C251" s="222"/>
      <c r="D251" s="223"/>
      <c r="E251" s="112"/>
      <c r="G251" s="224"/>
      <c r="H251" s="221"/>
      <c r="I251" s="225"/>
      <c r="J251" s="226"/>
      <c r="K251" s="224"/>
      <c r="L251" s="224"/>
      <c r="M251" s="224"/>
    </row>
    <row r="252" spans="2:13" ht="12.75">
      <c r="B252" s="227"/>
      <c r="C252" s="222"/>
      <c r="D252" s="223"/>
      <c r="G252" s="224"/>
      <c r="H252" s="221"/>
      <c r="I252" s="225"/>
      <c r="J252" s="226"/>
      <c r="K252" s="224"/>
      <c r="L252" s="224"/>
      <c r="M252" s="224"/>
    </row>
    <row r="253" spans="2:13" ht="12.75">
      <c r="B253" s="228"/>
      <c r="C253" s="229"/>
      <c r="D253" s="230"/>
      <c r="E253" s="231"/>
      <c r="G253" s="224"/>
      <c r="H253" s="221"/>
      <c r="I253" s="225"/>
      <c r="J253" s="226"/>
      <c r="K253" s="224"/>
      <c r="L253" s="224"/>
      <c r="M253" s="224"/>
    </row>
    <row r="254" spans="3:13" ht="12.75">
      <c r="C254" s="222"/>
      <c r="D254" s="223"/>
      <c r="E254" s="112"/>
      <c r="G254" s="224"/>
      <c r="H254" s="221"/>
      <c r="I254" s="225"/>
      <c r="J254" s="226"/>
      <c r="K254" s="224"/>
      <c r="L254" s="224"/>
      <c r="M254" s="224"/>
    </row>
    <row r="255" spans="3:13" ht="12.75">
      <c r="C255" s="222"/>
      <c r="D255" s="223"/>
      <c r="E255" s="112"/>
      <c r="G255" s="224"/>
      <c r="H255" s="221"/>
      <c r="I255" s="225"/>
      <c r="J255" s="226"/>
      <c r="K255" s="224"/>
      <c r="L255" s="224"/>
      <c r="M255" s="224"/>
    </row>
    <row r="256" spans="3:13" ht="12.75">
      <c r="C256" s="222"/>
      <c r="D256" s="223"/>
      <c r="E256" s="112"/>
      <c r="G256" s="224"/>
      <c r="H256" s="221"/>
      <c r="I256" s="225"/>
      <c r="J256" s="226"/>
      <c r="K256" s="224"/>
      <c r="L256" s="224"/>
      <c r="M256" s="224"/>
    </row>
    <row r="257" spans="3:13" ht="12.75">
      <c r="C257" s="222"/>
      <c r="D257" s="223"/>
      <c r="E257" s="112"/>
      <c r="G257" s="224"/>
      <c r="H257" s="221"/>
      <c r="I257" s="225"/>
      <c r="J257" s="226"/>
      <c r="K257" s="224"/>
      <c r="L257" s="224"/>
      <c r="M257" s="224"/>
    </row>
    <row r="258" spans="3:13" ht="12.75">
      <c r="C258" s="222"/>
      <c r="D258" s="223"/>
      <c r="E258" s="112"/>
      <c r="G258" s="224"/>
      <c r="H258" s="221"/>
      <c r="I258" s="225"/>
      <c r="J258" s="226"/>
      <c r="K258" s="224"/>
      <c r="L258" s="224"/>
      <c r="M258" s="224"/>
    </row>
    <row r="259" spans="3:10" ht="12.75">
      <c r="C259" s="222"/>
      <c r="D259" s="223"/>
      <c r="E259" s="112"/>
      <c r="G259" s="224"/>
      <c r="H259" s="221"/>
      <c r="I259" s="225"/>
      <c r="J259" s="221"/>
    </row>
    <row r="260" spans="3:10" ht="12.75">
      <c r="C260" s="222"/>
      <c r="D260" s="223"/>
      <c r="E260" s="112"/>
      <c r="G260" s="224"/>
      <c r="H260" s="221"/>
      <c r="I260" s="225"/>
      <c r="J260" s="221"/>
    </row>
    <row r="261" spans="3:10" ht="12.75">
      <c r="C261" s="222"/>
      <c r="D261" s="223"/>
      <c r="E261" s="112"/>
      <c r="G261" s="224"/>
      <c r="H261" s="221"/>
      <c r="I261" s="225"/>
      <c r="J261" s="221"/>
    </row>
    <row r="262" spans="3:10" ht="12.75">
      <c r="C262" s="221"/>
      <c r="D262" s="232"/>
      <c r="E262" s="112"/>
      <c r="G262" s="224"/>
      <c r="H262" s="221"/>
      <c r="I262" s="225"/>
      <c r="J262" s="221"/>
    </row>
    <row r="263" spans="3:10" ht="12.75">
      <c r="C263" s="221"/>
      <c r="D263" s="232"/>
      <c r="E263" s="112"/>
      <c r="G263" s="224"/>
      <c r="H263" s="221"/>
      <c r="J263" s="221"/>
    </row>
    <row r="264" spans="3:10" ht="12.75">
      <c r="C264" s="221"/>
      <c r="D264" s="232"/>
      <c r="E264" s="112"/>
      <c r="G264" s="224"/>
      <c r="H264" s="221"/>
      <c r="J264" s="221"/>
    </row>
    <row r="265" spans="3:10" ht="12.75">
      <c r="C265" s="221"/>
      <c r="D265" s="232"/>
      <c r="E265" s="112"/>
      <c r="G265" s="224"/>
      <c r="H265" s="221"/>
      <c r="J265" s="221"/>
    </row>
    <row r="266" spans="3:10" ht="12.75">
      <c r="C266" s="221"/>
      <c r="D266" s="232"/>
      <c r="E266" s="112"/>
      <c r="G266" s="224"/>
      <c r="H266" s="221"/>
      <c r="J266" s="221"/>
    </row>
    <row r="267" spans="3:10" ht="12.75">
      <c r="C267" s="221"/>
      <c r="D267" s="232"/>
      <c r="E267" s="112"/>
      <c r="G267" s="224"/>
      <c r="H267" s="221"/>
      <c r="J267" s="221"/>
    </row>
    <row r="268" spans="3:10" ht="12.75">
      <c r="C268" s="221"/>
      <c r="D268" s="232"/>
      <c r="E268" s="112"/>
      <c r="G268" s="224"/>
      <c r="H268" s="221"/>
      <c r="J268" s="221"/>
    </row>
    <row r="269" spans="3:10" ht="12.75">
      <c r="C269" s="221"/>
      <c r="D269" s="232"/>
      <c r="E269" s="112"/>
      <c r="G269" s="224"/>
      <c r="H269" s="221"/>
      <c r="J269" s="221"/>
    </row>
    <row r="270" spans="3:10" ht="12.75">
      <c r="C270" s="221"/>
      <c r="D270" s="232"/>
      <c r="E270" s="112"/>
      <c r="G270" s="224"/>
      <c r="H270" s="221"/>
      <c r="J270" s="221"/>
    </row>
    <row r="271" spans="3:10" ht="12.75">
      <c r="C271" s="221"/>
      <c r="D271" s="232"/>
      <c r="E271" s="112"/>
      <c r="G271" s="224"/>
      <c r="H271" s="221"/>
      <c r="J271" s="221"/>
    </row>
    <row r="272" spans="3:10" ht="12.75">
      <c r="C272" s="221"/>
      <c r="D272" s="232"/>
      <c r="E272" s="112"/>
      <c r="G272" s="224"/>
      <c r="H272" s="221"/>
      <c r="J272" s="221"/>
    </row>
    <row r="273" spans="3:10" ht="12.75">
      <c r="C273" s="221"/>
      <c r="D273" s="232"/>
      <c r="E273" s="112"/>
      <c r="G273" s="224"/>
      <c r="H273" s="221"/>
      <c r="J273" s="221"/>
    </row>
    <row r="274" spans="3:10" ht="12.75">
      <c r="C274" s="221"/>
      <c r="D274" s="232"/>
      <c r="E274" s="112"/>
      <c r="G274" s="224"/>
      <c r="H274" s="221"/>
      <c r="J274" s="221"/>
    </row>
    <row r="275" spans="3:10" ht="12.75">
      <c r="C275" s="221"/>
      <c r="D275" s="232"/>
      <c r="E275" s="112"/>
      <c r="G275" s="224"/>
      <c r="H275" s="221"/>
      <c r="J275" s="221"/>
    </row>
    <row r="276" spans="3:10" ht="12.75">
      <c r="C276" s="221"/>
      <c r="D276" s="232"/>
      <c r="E276" s="112"/>
      <c r="G276" s="224"/>
      <c r="H276" s="221"/>
      <c r="J276" s="221"/>
    </row>
    <row r="277" spans="3:7" ht="12.75">
      <c r="C277" s="221"/>
      <c r="D277" s="232"/>
      <c r="E277" s="112"/>
      <c r="G277" s="224"/>
    </row>
    <row r="278" spans="3:7" ht="12.75">
      <c r="C278" s="221"/>
      <c r="D278" s="232"/>
      <c r="E278" s="112"/>
      <c r="G278" s="224"/>
    </row>
    <row r="279" spans="4:5" ht="12.75">
      <c r="D279" s="232"/>
      <c r="E279" s="112"/>
    </row>
    <row r="280" ht="12.75">
      <c r="D280" s="232"/>
    </row>
    <row r="281" ht="12.75">
      <c r="D281" s="232"/>
    </row>
    <row r="282" ht="12.75">
      <c r="D282" s="232"/>
    </row>
    <row r="283" ht="12.75">
      <c r="D283" s="232"/>
    </row>
    <row r="284" ht="12.75">
      <c r="D284" s="232"/>
    </row>
    <row r="285" ht="12.75">
      <c r="D285" s="232"/>
    </row>
    <row r="286" ht="12.75">
      <c r="D286" s="232"/>
    </row>
    <row r="287" ht="12.75">
      <c r="D287" s="232"/>
    </row>
    <row r="288" ht="12.75">
      <c r="D288" s="232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fin1331</dc:creator>
  <cp:keywords/>
  <dc:description/>
  <cp:lastModifiedBy>ovv7867</cp:lastModifiedBy>
  <cp:lastPrinted>2010-03-19T12:48:29Z</cp:lastPrinted>
  <dcterms:created xsi:type="dcterms:W3CDTF">2010-03-19T08:40:00Z</dcterms:created>
  <dcterms:modified xsi:type="dcterms:W3CDTF">2010-03-22T12:02:09Z</dcterms:modified>
  <cp:category/>
  <cp:version/>
  <cp:contentType/>
  <cp:contentStatus/>
</cp:coreProperties>
</file>